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120" windowWidth="21915" windowHeight="11760"/>
  </bookViews>
  <sheets>
    <sheet name="Cover Sheet" sheetId="1" r:id="rId1"/>
    <sheet name="Risk Log" sheetId="4" r:id="rId2"/>
    <sheet name="Risk Summary" sheetId="5" r:id="rId3"/>
    <sheet name="Setup Tables" sheetId="6" r:id="rId4"/>
    <sheet name="Instructions Risk Log" sheetId="3" r:id="rId5"/>
    <sheet name="Formulae" sheetId="7" state="hidden" r:id="rId6"/>
  </sheets>
  <definedNames>
    <definedName name="_xlnm._FilterDatabase" localSheetId="1" hidden="1">'Risk Log'!$A$7:$Y$28</definedName>
    <definedName name="Category">'Setup Tables'!$A$4:$A$55</definedName>
    <definedName name="Names">'Setup Tables'!$B$4:$B$53</definedName>
    <definedName name="_xlnm.Print_Area" localSheetId="4">'Instructions Risk Log'!$A$1:$C$27</definedName>
    <definedName name="_xlnm.Print_Area" localSheetId="1">'Risk Log'!$A$5:$Y$28</definedName>
  </definedNames>
  <calcPr calcId="145621"/>
</workbook>
</file>

<file path=xl/calcChain.xml><?xml version="1.0" encoding="utf-8"?>
<calcChain xmlns="http://schemas.openxmlformats.org/spreadsheetml/2006/main">
  <c r="EL8" i="4" l="1"/>
  <c r="AL8" i="4"/>
  <c r="AK8" i="4"/>
  <c r="F9" i="4" l="1"/>
  <c r="F10" i="4"/>
  <c r="F11" i="4"/>
  <c r="F12" i="4"/>
  <c r="F13" i="4"/>
  <c r="F14" i="4"/>
  <c r="F15" i="4"/>
  <c r="F16" i="4"/>
  <c r="F17" i="4"/>
  <c r="F18" i="4"/>
  <c r="F19" i="4"/>
  <c r="F20" i="4"/>
  <c r="F21" i="4"/>
  <c r="F22" i="4"/>
  <c r="F23" i="4"/>
  <c r="F24" i="4"/>
  <c r="F25" i="4"/>
  <c r="F26" i="4"/>
  <c r="F27" i="4"/>
  <c r="F28" i="4"/>
  <c r="F8" i="4"/>
  <c r="A5" i="4"/>
  <c r="B9" i="5"/>
  <c r="B10" i="5"/>
  <c r="B11" i="5"/>
  <c r="B12" i="5"/>
  <c r="B13" i="5"/>
  <c r="B14" i="5"/>
  <c r="B15" i="5"/>
  <c r="B16" i="5"/>
  <c r="K50" i="7"/>
  <c r="H58" i="5" s="1"/>
  <c r="K49" i="7"/>
  <c r="K48" i="7"/>
  <c r="K47" i="7"/>
  <c r="H55" i="5" s="1"/>
  <c r="K46" i="7"/>
  <c r="K45" i="7"/>
  <c r="K44" i="7"/>
  <c r="K43" i="7"/>
  <c r="K42" i="7"/>
  <c r="K41" i="7"/>
  <c r="K40" i="7"/>
  <c r="K39" i="7"/>
  <c r="K38" i="7"/>
  <c r="K37" i="7"/>
  <c r="K36" i="7"/>
  <c r="K35" i="7"/>
  <c r="K34" i="7"/>
  <c r="K33" i="7"/>
  <c r="K32" i="7"/>
  <c r="K31" i="7"/>
  <c r="K30" i="7"/>
  <c r="K29" i="7"/>
  <c r="H37" i="5" s="1"/>
  <c r="K28" i="7"/>
  <c r="K27" i="7"/>
  <c r="H35" i="5" s="1"/>
  <c r="K26" i="7"/>
  <c r="K25" i="7"/>
  <c r="H33" i="5" s="1"/>
  <c r="K24" i="7"/>
  <c r="K23" i="7"/>
  <c r="H31" i="5" s="1"/>
  <c r="K22" i="7"/>
  <c r="K21" i="7"/>
  <c r="H29" i="5" s="1"/>
  <c r="K20" i="7"/>
  <c r="K19" i="7"/>
  <c r="H27" i="5" s="1"/>
  <c r="K18" i="7"/>
  <c r="K17" i="7"/>
  <c r="H25" i="5" s="1"/>
  <c r="K16" i="7"/>
  <c r="K15" i="7"/>
  <c r="H23" i="5" s="1"/>
  <c r="K14" i="7"/>
  <c r="K13" i="7"/>
  <c r="K12" i="7"/>
  <c r="K11" i="7"/>
  <c r="K10" i="7"/>
  <c r="K9" i="7"/>
  <c r="K8" i="7"/>
  <c r="K7" i="7"/>
  <c r="K6" i="7"/>
  <c r="K5" i="7"/>
  <c r="K4" i="7"/>
  <c r="K3" i="7"/>
  <c r="K2" i="7"/>
  <c r="I30" i="7"/>
  <c r="H30" i="7"/>
  <c r="D38" i="5" s="1"/>
  <c r="E50" i="7"/>
  <c r="G58" i="5" s="1"/>
  <c r="E49" i="7"/>
  <c r="E48" i="7"/>
  <c r="E47" i="7"/>
  <c r="E46" i="7"/>
  <c r="G54" i="5" s="1"/>
  <c r="E45" i="7"/>
  <c r="E44" i="7"/>
  <c r="E43" i="7"/>
  <c r="E42" i="7"/>
  <c r="G50" i="5" s="1"/>
  <c r="E41" i="7"/>
  <c r="E40" i="7"/>
  <c r="E39" i="7"/>
  <c r="E38" i="7"/>
  <c r="G46" i="5" s="1"/>
  <c r="E37" i="7"/>
  <c r="E36" i="7"/>
  <c r="E35" i="7"/>
  <c r="E34" i="7"/>
  <c r="G42" i="5" s="1"/>
  <c r="E33" i="7"/>
  <c r="E32" i="7"/>
  <c r="E31" i="7"/>
  <c r="E30" i="7"/>
  <c r="G38" i="5" s="1"/>
  <c r="E29" i="7"/>
  <c r="E28" i="7"/>
  <c r="G36" i="5" s="1"/>
  <c r="E27" i="7"/>
  <c r="E26" i="7"/>
  <c r="G34" i="5" s="1"/>
  <c r="E25" i="7"/>
  <c r="E24" i="7"/>
  <c r="G32" i="5" s="1"/>
  <c r="E23" i="7"/>
  <c r="E22" i="7"/>
  <c r="G30" i="5" s="1"/>
  <c r="E21" i="7"/>
  <c r="E20" i="7"/>
  <c r="G28" i="5" s="1"/>
  <c r="E19" i="7"/>
  <c r="E18" i="7"/>
  <c r="G26" i="5" s="1"/>
  <c r="E17" i="7"/>
  <c r="E16" i="7"/>
  <c r="G24" i="5" s="1"/>
  <c r="E15" i="7"/>
  <c r="E14" i="7"/>
  <c r="G22" i="5" s="1"/>
  <c r="E13" i="7"/>
  <c r="E12" i="7"/>
  <c r="G20" i="5" s="1"/>
  <c r="E11" i="7"/>
  <c r="E10" i="7"/>
  <c r="E9" i="7"/>
  <c r="E8" i="7"/>
  <c r="E7" i="7"/>
  <c r="E6" i="7"/>
  <c r="E5" i="7"/>
  <c r="E4" i="7"/>
  <c r="E3" i="7"/>
  <c r="E2" i="7"/>
  <c r="D50" i="7"/>
  <c r="D49" i="7"/>
  <c r="F57" i="5" s="1"/>
  <c r="D48" i="7"/>
  <c r="D47" i="7"/>
  <c r="F55" i="5" s="1"/>
  <c r="D46" i="7"/>
  <c r="D45" i="7"/>
  <c r="F53" i="5" s="1"/>
  <c r="D44" i="7"/>
  <c r="D43" i="7"/>
  <c r="D42" i="7"/>
  <c r="D41" i="7"/>
  <c r="F49" i="5" s="1"/>
  <c r="D40" i="7"/>
  <c r="D39" i="7"/>
  <c r="D38" i="7"/>
  <c r="D37" i="7"/>
  <c r="F45" i="5" s="1"/>
  <c r="D36" i="7"/>
  <c r="D35" i="7"/>
  <c r="D34" i="7"/>
  <c r="D33" i="7"/>
  <c r="F41" i="5" s="1"/>
  <c r="D32" i="7"/>
  <c r="D31" i="7"/>
  <c r="D30" i="7"/>
  <c r="D29" i="7"/>
  <c r="F37" i="5" s="1"/>
  <c r="D28" i="7"/>
  <c r="D27" i="7"/>
  <c r="F35" i="5" s="1"/>
  <c r="D26" i="7"/>
  <c r="D25" i="7"/>
  <c r="F33" i="5" s="1"/>
  <c r="D24" i="7"/>
  <c r="D23" i="7"/>
  <c r="F31" i="5" s="1"/>
  <c r="D22" i="7"/>
  <c r="D21" i="7"/>
  <c r="F29" i="5" s="1"/>
  <c r="D20" i="7"/>
  <c r="D19" i="7"/>
  <c r="F27" i="5" s="1"/>
  <c r="D18" i="7"/>
  <c r="D17" i="7"/>
  <c r="F25" i="5" s="1"/>
  <c r="D16" i="7"/>
  <c r="D15" i="7"/>
  <c r="F23" i="5" s="1"/>
  <c r="D14" i="7"/>
  <c r="D13" i="7"/>
  <c r="F21" i="5" s="1"/>
  <c r="D12" i="7"/>
  <c r="D11" i="7"/>
  <c r="F19" i="5" s="1"/>
  <c r="D10" i="7"/>
  <c r="D9" i="7"/>
  <c r="D8" i="7"/>
  <c r="D7" i="7"/>
  <c r="D6" i="7"/>
  <c r="D5" i="7"/>
  <c r="D4" i="7"/>
  <c r="D3"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B50" i="7"/>
  <c r="C58" i="5" s="1"/>
  <c r="B49" i="7"/>
  <c r="B48" i="7"/>
  <c r="B47" i="7"/>
  <c r="B46" i="7"/>
  <c r="C54" i="5" s="1"/>
  <c r="B45" i="7"/>
  <c r="B44" i="7"/>
  <c r="C52" i="5" s="1"/>
  <c r="B43" i="7"/>
  <c r="B42" i="7"/>
  <c r="C50" i="5" s="1"/>
  <c r="B41" i="7"/>
  <c r="B40" i="7"/>
  <c r="C48" i="5" s="1"/>
  <c r="B39" i="7"/>
  <c r="B38" i="7"/>
  <c r="C46" i="5" s="1"/>
  <c r="B37" i="7"/>
  <c r="B36" i="7"/>
  <c r="C44" i="5" s="1"/>
  <c r="B35" i="7"/>
  <c r="B34" i="7"/>
  <c r="C42" i="5" s="1"/>
  <c r="B33" i="7"/>
  <c r="B32" i="7"/>
  <c r="C40" i="5" s="1"/>
  <c r="B31" i="7"/>
  <c r="B30" i="7"/>
  <c r="C38" i="5" s="1"/>
  <c r="B29" i="7"/>
  <c r="B28" i="7"/>
  <c r="C36" i="5" s="1"/>
  <c r="B27" i="7"/>
  <c r="B26" i="7"/>
  <c r="C34" i="5" s="1"/>
  <c r="B25" i="7"/>
  <c r="B24" i="7"/>
  <c r="C32" i="5" s="1"/>
  <c r="B23" i="7"/>
  <c r="B22" i="7"/>
  <c r="C30" i="5" s="1"/>
  <c r="B21" i="7"/>
  <c r="B20" i="7"/>
  <c r="C28" i="5" s="1"/>
  <c r="B19" i="7"/>
  <c r="B18" i="7"/>
  <c r="C26" i="5" s="1"/>
  <c r="B17" i="7"/>
  <c r="C25" i="5" s="1"/>
  <c r="B16" i="7"/>
  <c r="C24" i="5" s="1"/>
  <c r="B15" i="7"/>
  <c r="C23" i="5" s="1"/>
  <c r="B14" i="7"/>
  <c r="C22" i="5" s="1"/>
  <c r="B13" i="7"/>
  <c r="C21" i="5" s="1"/>
  <c r="B12" i="7"/>
  <c r="C20" i="5" s="1"/>
  <c r="B11" i="7"/>
  <c r="B10" i="7"/>
  <c r="C18" i="5" s="1"/>
  <c r="B9" i="7"/>
  <c r="C17" i="5" s="1"/>
  <c r="B8" i="7"/>
  <c r="C16" i="5" s="1"/>
  <c r="B7" i="7"/>
  <c r="C15" i="5" s="1"/>
  <c r="B6" i="7"/>
  <c r="C14" i="5" s="1"/>
  <c r="B5" i="7"/>
  <c r="C13" i="5" s="1"/>
  <c r="B4" i="7"/>
  <c r="C12" i="5" s="1"/>
  <c r="J2" i="7"/>
  <c r="L3" i="7"/>
  <c r="L2" i="7"/>
  <c r="M3" i="7"/>
  <c r="M2" i="7"/>
  <c r="N2" i="7"/>
  <c r="N3" i="7"/>
  <c r="N1" i="7"/>
  <c r="M1" i="7"/>
  <c r="L1" i="7"/>
  <c r="K1" i="7"/>
  <c r="H9" i="5" s="1"/>
  <c r="J1" i="7"/>
  <c r="E1" i="7"/>
  <c r="D1" i="7"/>
  <c r="D2" i="7"/>
  <c r="F10" i="5" s="1"/>
  <c r="B3" i="7"/>
  <c r="C11" i="5" s="1"/>
  <c r="B2" i="7"/>
  <c r="C10" i="5" s="1"/>
  <c r="C1" i="7"/>
  <c r="B1" i="7"/>
  <c r="C9" i="5" s="1"/>
  <c r="G10" i="5"/>
  <c r="H10" i="5"/>
  <c r="F11" i="5"/>
  <c r="G11" i="5"/>
  <c r="H11" i="5"/>
  <c r="F12" i="5"/>
  <c r="G12" i="5"/>
  <c r="H12" i="5"/>
  <c r="F13" i="5"/>
  <c r="G13" i="5"/>
  <c r="H13" i="5"/>
  <c r="F14" i="5"/>
  <c r="G14" i="5"/>
  <c r="H14" i="5"/>
  <c r="F15" i="5"/>
  <c r="G15" i="5"/>
  <c r="H15" i="5"/>
  <c r="F16" i="5"/>
  <c r="G16" i="5"/>
  <c r="H16" i="5"/>
  <c r="F17" i="5"/>
  <c r="G17" i="5"/>
  <c r="H17" i="5"/>
  <c r="F18" i="5"/>
  <c r="G18" i="5"/>
  <c r="H18" i="5"/>
  <c r="C19" i="5"/>
  <c r="G19" i="5"/>
  <c r="H19" i="5"/>
  <c r="F20" i="5"/>
  <c r="H20" i="5"/>
  <c r="G21" i="5"/>
  <c r="H21" i="5"/>
  <c r="F22" i="5"/>
  <c r="H22" i="5"/>
  <c r="G23" i="5"/>
  <c r="F24" i="5"/>
  <c r="H24" i="5"/>
  <c r="G25" i="5"/>
  <c r="F26" i="5"/>
  <c r="H26" i="5"/>
  <c r="C27" i="5"/>
  <c r="G27" i="5"/>
  <c r="F28" i="5"/>
  <c r="H28" i="5"/>
  <c r="C29" i="5"/>
  <c r="G29" i="5"/>
  <c r="F30" i="5"/>
  <c r="H30" i="5"/>
  <c r="C31" i="5"/>
  <c r="G31" i="5"/>
  <c r="F32" i="5"/>
  <c r="H32" i="5"/>
  <c r="C33" i="5"/>
  <c r="G33" i="5"/>
  <c r="F34" i="5"/>
  <c r="H34" i="5"/>
  <c r="C35" i="5"/>
  <c r="G35" i="5"/>
  <c r="F36" i="5"/>
  <c r="H36" i="5"/>
  <c r="C37" i="5"/>
  <c r="G37" i="5"/>
  <c r="E38" i="5"/>
  <c r="F38" i="5"/>
  <c r="H38" i="5"/>
  <c r="C39" i="5"/>
  <c r="F39" i="5"/>
  <c r="G39" i="5"/>
  <c r="H39" i="5"/>
  <c r="F40" i="5"/>
  <c r="G40" i="5"/>
  <c r="H40" i="5"/>
  <c r="C41" i="5"/>
  <c r="G41" i="5"/>
  <c r="H41" i="5"/>
  <c r="F42" i="5"/>
  <c r="H42" i="5"/>
  <c r="C43" i="5"/>
  <c r="F43" i="5"/>
  <c r="G43" i="5"/>
  <c r="H43" i="5"/>
  <c r="F44" i="5"/>
  <c r="G44" i="5"/>
  <c r="H44" i="5"/>
  <c r="C45" i="5"/>
  <c r="G45" i="5"/>
  <c r="H45" i="5"/>
  <c r="F46" i="5"/>
  <c r="H46" i="5"/>
  <c r="C47" i="5"/>
  <c r="F47" i="5"/>
  <c r="G47" i="5"/>
  <c r="H47" i="5"/>
  <c r="F48" i="5"/>
  <c r="G48" i="5"/>
  <c r="H48" i="5"/>
  <c r="C49" i="5"/>
  <c r="G49" i="5"/>
  <c r="H49" i="5"/>
  <c r="F50" i="5"/>
  <c r="H50" i="5"/>
  <c r="C51" i="5"/>
  <c r="F51" i="5"/>
  <c r="G51" i="5"/>
  <c r="H51" i="5"/>
  <c r="F52" i="5"/>
  <c r="G52" i="5"/>
  <c r="H52" i="5"/>
  <c r="C53" i="5"/>
  <c r="G53" i="5"/>
  <c r="H53" i="5"/>
  <c r="F54" i="5"/>
  <c r="H54" i="5"/>
  <c r="C55" i="5"/>
  <c r="G55" i="5"/>
  <c r="C56" i="5"/>
  <c r="F56" i="5"/>
  <c r="G56" i="5"/>
  <c r="H56" i="5"/>
  <c r="C57" i="5"/>
  <c r="G57" i="5"/>
  <c r="H57" i="5"/>
  <c r="F58"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A1" i="5"/>
  <c r="Q8" i="4"/>
  <c r="R8" i="4"/>
  <c r="W8" i="4"/>
  <c r="V8" i="4"/>
  <c r="M8" i="4"/>
  <c r="L8" i="4"/>
  <c r="Z8" i="4" l="1"/>
  <c r="AA8" i="4"/>
  <c r="AE8" i="4"/>
  <c r="AF8" i="4" s="1"/>
  <c r="AG8" i="4" s="1"/>
  <c r="AH8" i="4"/>
  <c r="AM8" i="4"/>
  <c r="AB8" i="4"/>
  <c r="G1" i="7"/>
  <c r="G2" i="7"/>
  <c r="L4" i="7"/>
  <c r="V15" i="5" s="1"/>
  <c r="H59" i="5"/>
  <c r="M4" i="7"/>
  <c r="V36" i="5" s="1"/>
  <c r="N4" i="7"/>
  <c r="V57" i="5" s="1"/>
  <c r="F1" i="7"/>
  <c r="C59" i="5"/>
  <c r="G9" i="5"/>
  <c r="G59" i="5" s="1"/>
  <c r="F9" i="5"/>
  <c r="F59" i="5" s="1"/>
  <c r="AC8" i="4" l="1"/>
  <c r="AD8" i="4" s="1"/>
  <c r="AI8" i="4"/>
  <c r="AJ8" i="4" s="1"/>
  <c r="EK8" i="4"/>
  <c r="AQ8" i="4"/>
  <c r="AY8" i="4"/>
  <c r="BG8" i="4"/>
  <c r="BO8" i="4"/>
  <c r="BW8" i="4"/>
  <c r="CE8" i="4"/>
  <c r="CM8" i="4"/>
  <c r="CU8" i="4"/>
  <c r="DC8" i="4"/>
  <c r="DK8" i="4"/>
  <c r="DS8" i="4"/>
  <c r="EA8" i="4"/>
  <c r="EI8" i="4"/>
  <c r="AW8" i="4"/>
  <c r="BE8" i="4"/>
  <c r="BM8" i="4"/>
  <c r="BU8" i="4"/>
  <c r="CC8" i="4"/>
  <c r="CK8" i="4"/>
  <c r="CS8" i="4"/>
  <c r="DA8" i="4"/>
  <c r="DI8" i="4"/>
  <c r="DQ8" i="4"/>
  <c r="DY8" i="4"/>
  <c r="EG8" i="4"/>
  <c r="EM8" i="4"/>
  <c r="AU8" i="4"/>
  <c r="BC8" i="4"/>
  <c r="BK8" i="4"/>
  <c r="BS8" i="4"/>
  <c r="CA8" i="4"/>
  <c r="CI8" i="4"/>
  <c r="CQ8" i="4"/>
  <c r="CY8" i="4"/>
  <c r="DG8" i="4"/>
  <c r="DO8" i="4"/>
  <c r="DW8" i="4"/>
  <c r="EE8" i="4"/>
  <c r="AS8" i="4"/>
  <c r="BA8" i="4"/>
  <c r="BI8" i="4"/>
  <c r="BQ8" i="4"/>
  <c r="BY8" i="4"/>
  <c r="CG8" i="4"/>
  <c r="CO8" i="4"/>
  <c r="CW8" i="4"/>
  <c r="DE8" i="4"/>
  <c r="DM8" i="4"/>
  <c r="DU8" i="4"/>
  <c r="EC8" i="4"/>
  <c r="AO8" i="4"/>
  <c r="AN8" i="4"/>
  <c r="A2" i="7"/>
  <c r="A1" i="7"/>
  <c r="A3" i="7" l="1"/>
  <c r="N36" i="5" s="1"/>
  <c r="I1" i="7"/>
  <c r="E9" i="5" s="1"/>
  <c r="H3" i="7"/>
  <c r="D11" i="5" s="1"/>
  <c r="H5" i="7"/>
  <c r="D13" i="5" s="1"/>
  <c r="H7" i="7"/>
  <c r="D15" i="5" s="1"/>
  <c r="H9" i="7"/>
  <c r="D17" i="5" s="1"/>
  <c r="H11" i="7"/>
  <c r="D19" i="5" s="1"/>
  <c r="H13" i="7"/>
  <c r="D21" i="5" s="1"/>
  <c r="H15" i="7"/>
  <c r="D23" i="5" s="1"/>
  <c r="H17" i="7"/>
  <c r="D25" i="5" s="1"/>
  <c r="H19" i="7"/>
  <c r="D27" i="5" s="1"/>
  <c r="H21" i="7"/>
  <c r="D29" i="5" s="1"/>
  <c r="H23" i="7"/>
  <c r="D31" i="5" s="1"/>
  <c r="H25" i="7"/>
  <c r="D33" i="5" s="1"/>
  <c r="H27" i="7"/>
  <c r="D35" i="5" s="1"/>
  <c r="H29" i="7"/>
  <c r="D37" i="5" s="1"/>
  <c r="H31" i="7"/>
  <c r="D39" i="5" s="1"/>
  <c r="H33" i="7"/>
  <c r="D41" i="5" s="1"/>
  <c r="H35" i="7"/>
  <c r="D43" i="5" s="1"/>
  <c r="H37" i="7"/>
  <c r="D45" i="5" s="1"/>
  <c r="H39" i="7"/>
  <c r="D47" i="5" s="1"/>
  <c r="H41" i="7"/>
  <c r="D49" i="5" s="1"/>
  <c r="H43" i="7"/>
  <c r="D51" i="5" s="1"/>
  <c r="H45" i="7"/>
  <c r="D53" i="5" s="1"/>
  <c r="H47" i="7"/>
  <c r="D55" i="5" s="1"/>
  <c r="H49" i="7"/>
  <c r="D57" i="5" s="1"/>
  <c r="I2" i="7"/>
  <c r="E10" i="5" s="1"/>
  <c r="I4" i="7"/>
  <c r="E12" i="5" s="1"/>
  <c r="I6" i="7"/>
  <c r="E14" i="5" s="1"/>
  <c r="I8" i="7"/>
  <c r="E16" i="5" s="1"/>
  <c r="I10" i="7"/>
  <c r="E18" i="5" s="1"/>
  <c r="I12" i="7"/>
  <c r="E20" i="5" s="1"/>
  <c r="I14" i="7"/>
  <c r="E22" i="5" s="1"/>
  <c r="I16" i="7"/>
  <c r="E24" i="5" s="1"/>
  <c r="I18" i="7"/>
  <c r="E26" i="5" s="1"/>
  <c r="I20" i="7"/>
  <c r="E28" i="5" s="1"/>
  <c r="I22" i="7"/>
  <c r="E30" i="5" s="1"/>
  <c r="I24" i="7"/>
  <c r="E32" i="5" s="1"/>
  <c r="I26" i="7"/>
  <c r="E34" i="5" s="1"/>
  <c r="I28" i="7"/>
  <c r="E36" i="5" s="1"/>
  <c r="I32" i="7"/>
  <c r="E40" i="5" s="1"/>
  <c r="I34" i="7"/>
  <c r="E42" i="5" s="1"/>
  <c r="I36" i="7"/>
  <c r="E44" i="5" s="1"/>
  <c r="I38" i="7"/>
  <c r="E46" i="5" s="1"/>
  <c r="I40" i="7"/>
  <c r="E48" i="5" s="1"/>
  <c r="I42" i="7"/>
  <c r="E50" i="5" s="1"/>
  <c r="I44" i="7"/>
  <c r="E52" i="5" s="1"/>
  <c r="I46" i="7"/>
  <c r="E54" i="5" s="1"/>
  <c r="I48" i="7"/>
  <c r="E56" i="5" s="1"/>
  <c r="I50" i="7"/>
  <c r="E58" i="5" s="1"/>
  <c r="H2" i="7"/>
  <c r="D10" i="5" s="1"/>
  <c r="H4" i="7"/>
  <c r="D12" i="5" s="1"/>
  <c r="H6" i="7"/>
  <c r="D14" i="5" s="1"/>
  <c r="H8" i="7"/>
  <c r="D16" i="5" s="1"/>
  <c r="H10" i="7"/>
  <c r="D18" i="5" s="1"/>
  <c r="H12" i="7"/>
  <c r="D20" i="5" s="1"/>
  <c r="H14" i="7"/>
  <c r="D22" i="5" s="1"/>
  <c r="H16" i="7"/>
  <c r="D24" i="5" s="1"/>
  <c r="H18" i="7"/>
  <c r="D26" i="5" s="1"/>
  <c r="H20" i="7"/>
  <c r="D28" i="5" s="1"/>
  <c r="H22" i="7"/>
  <c r="D30" i="5" s="1"/>
  <c r="H24" i="7"/>
  <c r="D32" i="5" s="1"/>
  <c r="H26" i="7"/>
  <c r="D34" i="5" s="1"/>
  <c r="H28" i="7"/>
  <c r="D36" i="5" s="1"/>
  <c r="H32" i="7"/>
  <c r="D40" i="5" s="1"/>
  <c r="H34" i="7"/>
  <c r="D42" i="5" s="1"/>
  <c r="H36" i="7"/>
  <c r="D44" i="5" s="1"/>
  <c r="H38" i="7"/>
  <c r="D46" i="5" s="1"/>
  <c r="H40" i="7"/>
  <c r="D48" i="5" s="1"/>
  <c r="H42" i="7"/>
  <c r="D50" i="5" s="1"/>
  <c r="H44" i="7"/>
  <c r="D52" i="5" s="1"/>
  <c r="H46" i="7"/>
  <c r="D54" i="5" s="1"/>
  <c r="H48" i="7"/>
  <c r="D56" i="5" s="1"/>
  <c r="H50" i="7"/>
  <c r="D58" i="5" s="1"/>
  <c r="H1" i="7"/>
  <c r="D9" i="5" s="1"/>
  <c r="I3" i="7"/>
  <c r="E11" i="5" s="1"/>
  <c r="I5" i="7"/>
  <c r="E13" i="5" s="1"/>
  <c r="I7" i="7"/>
  <c r="E15" i="5" s="1"/>
  <c r="I9" i="7"/>
  <c r="E17" i="5" s="1"/>
  <c r="I11" i="7"/>
  <c r="E19" i="5" s="1"/>
  <c r="I13" i="7"/>
  <c r="E21" i="5" s="1"/>
  <c r="I15" i="7"/>
  <c r="E23" i="5" s="1"/>
  <c r="I17" i="7"/>
  <c r="E25" i="5" s="1"/>
  <c r="I19" i="7"/>
  <c r="E27" i="5" s="1"/>
  <c r="I21" i="7"/>
  <c r="E29" i="5" s="1"/>
  <c r="I23" i="7"/>
  <c r="E31" i="5" s="1"/>
  <c r="I25" i="7"/>
  <c r="E33" i="5" s="1"/>
  <c r="I27" i="7"/>
  <c r="E35" i="5" s="1"/>
  <c r="I29" i="7"/>
  <c r="E37" i="5" s="1"/>
  <c r="I31" i="7"/>
  <c r="E39" i="5" s="1"/>
  <c r="I33" i="7"/>
  <c r="E41" i="5" s="1"/>
  <c r="I35" i="7"/>
  <c r="E43" i="5" s="1"/>
  <c r="I37" i="7"/>
  <c r="E45" i="5" s="1"/>
  <c r="I39" i="7"/>
  <c r="E47" i="5" s="1"/>
  <c r="I41" i="7"/>
  <c r="E49" i="5" s="1"/>
  <c r="I43" i="7"/>
  <c r="E51" i="5" s="1"/>
  <c r="I45" i="7"/>
  <c r="E53" i="5" s="1"/>
  <c r="I47" i="7"/>
  <c r="E55" i="5" s="1"/>
  <c r="I49" i="7"/>
  <c r="E57" i="5" s="1"/>
  <c r="N15" i="5"/>
  <c r="F3" i="7"/>
  <c r="F2" i="7"/>
  <c r="D59" i="5" l="1"/>
  <c r="E59" i="5"/>
  <c r="F4" i="7"/>
</calcChain>
</file>

<file path=xl/comments1.xml><?xml version="1.0" encoding="utf-8"?>
<comments xmlns="http://schemas.openxmlformats.org/spreadsheetml/2006/main">
  <authors>
    <author>ALOVELOC</author>
  </authors>
  <commentList>
    <comment ref="C7" authorId="0">
      <text>
        <r>
          <rPr>
            <b/>
            <sz val="8"/>
            <color indexed="81"/>
            <rFont val="Tahoma"/>
            <family val="2"/>
          </rPr>
          <t xml:space="preserve">Select a category from the drop-down list. If you need to add another category, click on the </t>
        </r>
        <r>
          <rPr>
            <b/>
            <sz val="8"/>
            <color indexed="81"/>
            <rFont val="Tahoma"/>
            <family val="2"/>
          </rPr>
          <t>Category</t>
        </r>
        <r>
          <rPr>
            <b/>
            <sz val="8"/>
            <color indexed="81"/>
            <rFont val="Tahoma"/>
            <family val="2"/>
          </rPr>
          <t xml:space="preserve"> column title. This is a hyperlink to the Category Setup table.
</t>
        </r>
      </text>
    </comment>
    <comment ref="D7" authorId="0">
      <text>
        <r>
          <rPr>
            <b/>
            <sz val="8"/>
            <color indexed="81"/>
            <rFont val="Tahoma"/>
            <family val="2"/>
          </rPr>
          <t xml:space="preserve">Enter the </t>
        </r>
        <r>
          <rPr>
            <b/>
            <sz val="8"/>
            <color indexed="81"/>
            <rFont val="Tahoma"/>
            <family val="2"/>
          </rPr>
          <t>PRECISE</t>
        </r>
        <r>
          <rPr>
            <b/>
            <sz val="8"/>
            <color indexed="81"/>
            <rFont val="Tahoma"/>
            <family val="2"/>
          </rPr>
          <t xml:space="preserve"> details of the Risk ensuring it is quite clear as to what the Risk is.
</t>
        </r>
      </text>
    </comment>
    <comment ref="E7" authorId="0">
      <text>
        <r>
          <rPr>
            <b/>
            <sz val="8"/>
            <color indexed="81"/>
            <rFont val="Tahoma"/>
            <family val="2"/>
          </rPr>
          <t xml:space="preserve">Click on the drop-down list to select the </t>
        </r>
        <r>
          <rPr>
            <b/>
            <sz val="8"/>
            <color indexed="81"/>
            <rFont val="Tahoma"/>
            <family val="2"/>
          </rPr>
          <t>Name</t>
        </r>
        <r>
          <rPr>
            <b/>
            <sz val="8"/>
            <color indexed="81"/>
            <rFont val="Tahoma"/>
            <family val="2"/>
          </rPr>
          <t xml:space="preserve"> of the person who will </t>
        </r>
        <r>
          <rPr>
            <b/>
            <sz val="8"/>
            <color indexed="81"/>
            <rFont val="Tahoma"/>
            <family val="2"/>
          </rPr>
          <t xml:space="preserve">OWN </t>
        </r>
        <r>
          <rPr>
            <b/>
            <sz val="8"/>
            <color indexed="81"/>
            <rFont val="Tahoma"/>
            <family val="2"/>
          </rPr>
          <t xml:space="preserve">the Risk.
</t>
        </r>
      </text>
    </comment>
    <comment ref="G7" authorId="0">
      <text>
        <r>
          <rPr>
            <b/>
            <sz val="8"/>
            <color indexed="81"/>
            <rFont val="Tahoma"/>
            <family val="2"/>
          </rPr>
          <t xml:space="preserve">Valid values are:
</t>
        </r>
        <r>
          <rPr>
            <b/>
            <sz val="8"/>
            <color indexed="81"/>
            <rFont val="Tahoma"/>
            <family val="2"/>
          </rPr>
          <t>H</t>
        </r>
        <r>
          <rPr>
            <b/>
            <sz val="8"/>
            <color indexed="81"/>
            <rFont val="Tahoma"/>
            <family val="2"/>
          </rPr>
          <t xml:space="preserve">=High
</t>
        </r>
        <r>
          <rPr>
            <b/>
            <sz val="8"/>
            <color indexed="81"/>
            <rFont val="Tahoma"/>
            <family val="2"/>
          </rPr>
          <t>M</t>
        </r>
        <r>
          <rPr>
            <b/>
            <sz val="8"/>
            <color indexed="81"/>
            <rFont val="Tahoma"/>
            <family val="2"/>
          </rPr>
          <t xml:space="preserve">=Medium
</t>
        </r>
        <r>
          <rPr>
            <b/>
            <sz val="8"/>
            <color indexed="81"/>
            <rFont val="Tahoma"/>
            <family val="2"/>
          </rPr>
          <t>L</t>
        </r>
        <r>
          <rPr>
            <b/>
            <sz val="8"/>
            <color indexed="81"/>
            <rFont val="Tahoma"/>
            <family val="2"/>
          </rPr>
          <t>=Low
N/A=Not Applicable</t>
        </r>
      </text>
    </comment>
    <comment ref="H7" authorId="0">
      <text>
        <r>
          <rPr>
            <b/>
            <sz val="8"/>
            <color indexed="81"/>
            <rFont val="Tahoma"/>
            <family val="2"/>
          </rPr>
          <t xml:space="preserve">Valid values are:
</t>
        </r>
        <r>
          <rPr>
            <b/>
            <sz val="8"/>
            <color indexed="81"/>
            <rFont val="Tahoma"/>
            <family val="2"/>
          </rPr>
          <t>H</t>
        </r>
        <r>
          <rPr>
            <b/>
            <sz val="8"/>
            <color indexed="81"/>
            <rFont val="Tahoma"/>
            <family val="2"/>
          </rPr>
          <t xml:space="preserve">=High
</t>
        </r>
        <r>
          <rPr>
            <b/>
            <sz val="8"/>
            <color indexed="81"/>
            <rFont val="Tahoma"/>
            <family val="2"/>
          </rPr>
          <t>M</t>
        </r>
        <r>
          <rPr>
            <b/>
            <sz val="8"/>
            <color indexed="81"/>
            <rFont val="Tahoma"/>
            <family val="2"/>
          </rPr>
          <t xml:space="preserve">=Medium
</t>
        </r>
        <r>
          <rPr>
            <b/>
            <sz val="8"/>
            <color indexed="81"/>
            <rFont val="Tahoma"/>
            <family val="2"/>
          </rPr>
          <t>L</t>
        </r>
        <r>
          <rPr>
            <b/>
            <sz val="8"/>
            <color indexed="81"/>
            <rFont val="Tahoma"/>
            <family val="2"/>
          </rPr>
          <t>=Low
N/A=Not Applicable</t>
        </r>
      </text>
    </comment>
    <comment ref="I7" authorId="0">
      <text>
        <r>
          <rPr>
            <b/>
            <sz val="8"/>
            <color indexed="81"/>
            <rFont val="Tahoma"/>
            <family val="2"/>
          </rPr>
          <t xml:space="preserve">Valid values are:
</t>
        </r>
        <r>
          <rPr>
            <b/>
            <sz val="8"/>
            <color indexed="81"/>
            <rFont val="Tahoma"/>
            <family val="2"/>
          </rPr>
          <t>H</t>
        </r>
        <r>
          <rPr>
            <b/>
            <sz val="8"/>
            <color indexed="81"/>
            <rFont val="Tahoma"/>
            <family val="2"/>
          </rPr>
          <t xml:space="preserve">=High
</t>
        </r>
        <r>
          <rPr>
            <b/>
            <sz val="8"/>
            <color indexed="81"/>
            <rFont val="Tahoma"/>
            <family val="2"/>
          </rPr>
          <t>M</t>
        </r>
        <r>
          <rPr>
            <b/>
            <sz val="8"/>
            <color indexed="81"/>
            <rFont val="Tahoma"/>
            <family val="2"/>
          </rPr>
          <t xml:space="preserve">=Medium
</t>
        </r>
        <r>
          <rPr>
            <b/>
            <sz val="8"/>
            <color indexed="81"/>
            <rFont val="Tahoma"/>
            <family val="2"/>
          </rPr>
          <t>L</t>
        </r>
        <r>
          <rPr>
            <b/>
            <sz val="8"/>
            <color indexed="81"/>
            <rFont val="Tahoma"/>
            <family val="2"/>
          </rPr>
          <t>=Low
N/A=Not Applicable</t>
        </r>
      </text>
    </comment>
    <comment ref="J7" authorId="0">
      <text>
        <r>
          <rPr>
            <b/>
            <sz val="8"/>
            <color indexed="81"/>
            <rFont val="Tahoma"/>
            <family val="2"/>
          </rPr>
          <t>Valid values are 1 - 10.
1 - 4=</t>
        </r>
        <r>
          <rPr>
            <b/>
            <sz val="8"/>
            <color indexed="81"/>
            <rFont val="Tahoma"/>
            <family val="2"/>
          </rPr>
          <t>Green</t>
        </r>
        <r>
          <rPr>
            <b/>
            <sz val="8"/>
            <color indexed="81"/>
            <rFont val="Tahoma"/>
            <family val="2"/>
          </rPr>
          <t xml:space="preserve">
5 - 7=</t>
        </r>
        <r>
          <rPr>
            <b/>
            <sz val="8"/>
            <color indexed="81"/>
            <rFont val="Tahoma"/>
            <family val="2"/>
          </rPr>
          <t>Yellow</t>
        </r>
        <r>
          <rPr>
            <b/>
            <sz val="8"/>
            <color indexed="81"/>
            <rFont val="Tahoma"/>
            <family val="2"/>
          </rPr>
          <t xml:space="preserve">
8 - 10=</t>
        </r>
        <r>
          <rPr>
            <b/>
            <sz val="8"/>
            <color indexed="81"/>
            <rFont val="Tahoma"/>
            <family val="2"/>
          </rPr>
          <t>Red</t>
        </r>
        <r>
          <rPr>
            <b/>
            <sz val="8"/>
            <color indexed="81"/>
            <rFont val="Tahoma"/>
            <family val="2"/>
          </rPr>
          <t xml:space="preserve">
</t>
        </r>
      </text>
    </comment>
    <comment ref="K7" authorId="0">
      <text>
        <r>
          <rPr>
            <b/>
            <sz val="8"/>
            <color indexed="81"/>
            <rFont val="Tahoma"/>
            <family val="2"/>
          </rPr>
          <t>Valid values are 1 - 10.
1 - 4=</t>
        </r>
        <r>
          <rPr>
            <b/>
            <sz val="8"/>
            <color indexed="81"/>
            <rFont val="Tahoma"/>
            <family val="2"/>
          </rPr>
          <t>Green</t>
        </r>
        <r>
          <rPr>
            <b/>
            <sz val="8"/>
            <color indexed="81"/>
            <rFont val="Tahoma"/>
            <family val="2"/>
          </rPr>
          <t xml:space="preserve">
5 - 7=</t>
        </r>
        <r>
          <rPr>
            <b/>
            <sz val="8"/>
            <color indexed="81"/>
            <rFont val="Tahoma"/>
            <family val="2"/>
          </rPr>
          <t>Yellow</t>
        </r>
        <r>
          <rPr>
            <b/>
            <sz val="8"/>
            <color indexed="81"/>
            <rFont val="Tahoma"/>
            <family val="2"/>
          </rPr>
          <t xml:space="preserve">
8 - 10=</t>
        </r>
        <r>
          <rPr>
            <b/>
            <sz val="8"/>
            <color indexed="81"/>
            <rFont val="Tahoma"/>
            <family val="2"/>
          </rPr>
          <t>Red</t>
        </r>
        <r>
          <rPr>
            <b/>
            <sz val="8"/>
            <color indexed="81"/>
            <rFont val="Tahoma"/>
            <family val="2"/>
          </rPr>
          <t xml:space="preserve">
</t>
        </r>
      </text>
    </comment>
    <comment ref="L7" authorId="0">
      <text>
        <r>
          <rPr>
            <b/>
            <sz val="8"/>
            <color indexed="81"/>
            <rFont val="Tahoma"/>
            <family val="2"/>
          </rPr>
          <t>Valid values are 1 - 10.
1 - 4=</t>
        </r>
        <r>
          <rPr>
            <b/>
            <sz val="8"/>
            <color indexed="81"/>
            <rFont val="Tahoma"/>
            <family val="2"/>
          </rPr>
          <t>Green</t>
        </r>
        <r>
          <rPr>
            <b/>
            <sz val="8"/>
            <color indexed="81"/>
            <rFont val="Tahoma"/>
            <family val="2"/>
          </rPr>
          <t xml:space="preserve">
5 - 7=</t>
        </r>
        <r>
          <rPr>
            <b/>
            <sz val="8"/>
            <color indexed="81"/>
            <rFont val="Tahoma"/>
            <family val="2"/>
          </rPr>
          <t>Yellow</t>
        </r>
        <r>
          <rPr>
            <b/>
            <sz val="8"/>
            <color indexed="81"/>
            <rFont val="Tahoma"/>
            <family val="2"/>
          </rPr>
          <t xml:space="preserve">
8 - 10=</t>
        </r>
        <r>
          <rPr>
            <b/>
            <sz val="8"/>
            <color indexed="81"/>
            <rFont val="Tahoma"/>
            <family val="2"/>
          </rPr>
          <t>Red</t>
        </r>
        <r>
          <rPr>
            <b/>
            <sz val="8"/>
            <color indexed="81"/>
            <rFont val="Tahoma"/>
            <family val="2"/>
          </rPr>
          <t xml:space="preserve">
</t>
        </r>
      </text>
    </comment>
    <comment ref="M7" authorId="0">
      <text>
        <r>
          <rPr>
            <b/>
            <sz val="8"/>
            <color indexed="81"/>
            <rFont val="Tahoma"/>
            <family val="2"/>
          </rPr>
          <t>Valid values are 1 - 10.
1 - 35=</t>
        </r>
        <r>
          <rPr>
            <b/>
            <sz val="8"/>
            <color indexed="81"/>
            <rFont val="Tahoma"/>
            <family val="2"/>
          </rPr>
          <t>Green</t>
        </r>
        <r>
          <rPr>
            <b/>
            <sz val="8"/>
            <color indexed="81"/>
            <rFont val="Tahoma"/>
            <family val="2"/>
          </rPr>
          <t xml:space="preserve">
36 - 60=</t>
        </r>
        <r>
          <rPr>
            <b/>
            <sz val="8"/>
            <color indexed="81"/>
            <rFont val="Tahoma"/>
            <family val="2"/>
          </rPr>
          <t>Yellow</t>
        </r>
        <r>
          <rPr>
            <b/>
            <sz val="8"/>
            <color indexed="81"/>
            <rFont val="Tahoma"/>
            <family val="2"/>
          </rPr>
          <t xml:space="preserve">
61 - 100=</t>
        </r>
        <r>
          <rPr>
            <b/>
            <sz val="8"/>
            <color indexed="81"/>
            <rFont val="Tahoma"/>
            <family val="2"/>
          </rPr>
          <t>Red</t>
        </r>
        <r>
          <rPr>
            <b/>
            <sz val="8"/>
            <color indexed="81"/>
            <rFont val="Tahoma"/>
            <family val="2"/>
          </rPr>
          <t xml:space="preserve">
</t>
        </r>
      </text>
    </comment>
    <comment ref="O7" authorId="0">
      <text>
        <r>
          <rPr>
            <b/>
            <sz val="8"/>
            <color indexed="81"/>
            <rFont val="Tahoma"/>
            <family val="2"/>
          </rPr>
          <t xml:space="preserve">Enter the latest date that the mitigation strategy will need to kick in. In other words if the risk is </t>
        </r>
        <r>
          <rPr>
            <b/>
            <sz val="8"/>
            <color indexed="81"/>
            <rFont val="Tahoma"/>
            <family val="2"/>
          </rPr>
          <t>REAL</t>
        </r>
        <r>
          <rPr>
            <b/>
            <sz val="8"/>
            <color indexed="81"/>
            <rFont val="Tahoma"/>
            <family val="2"/>
          </rPr>
          <t xml:space="preserve"> and Action has to be taken, this is the </t>
        </r>
        <r>
          <rPr>
            <b/>
            <sz val="8"/>
            <color indexed="81"/>
            <rFont val="Tahoma"/>
            <family val="2"/>
          </rPr>
          <t>latest</t>
        </r>
        <r>
          <rPr>
            <b/>
            <sz val="8"/>
            <color indexed="81"/>
            <rFont val="Tahoma"/>
            <family val="2"/>
          </rPr>
          <t xml:space="preserve"> date it should start.</t>
        </r>
      </text>
    </comment>
    <comment ref="P7" authorId="0">
      <text>
        <r>
          <rPr>
            <b/>
            <sz val="8"/>
            <color indexed="81"/>
            <rFont val="Tahoma"/>
            <family val="2"/>
          </rPr>
          <t xml:space="preserve">Select </t>
        </r>
        <r>
          <rPr>
            <b/>
            <sz val="8"/>
            <color indexed="81"/>
            <rFont val="Tahoma"/>
            <family val="2"/>
          </rPr>
          <t>YES</t>
        </r>
        <r>
          <rPr>
            <b/>
            <sz val="8"/>
            <color indexed="81"/>
            <rFont val="Tahoma"/>
            <family val="2"/>
          </rPr>
          <t xml:space="preserve"> to indicate that mitigation has actually started, otherwise choose </t>
        </r>
        <r>
          <rPr>
            <b/>
            <sz val="8"/>
            <color indexed="81"/>
            <rFont val="Tahoma"/>
            <family val="2"/>
          </rPr>
          <t>NO.</t>
        </r>
      </text>
    </comment>
    <comment ref="Q7" authorId="0">
      <text>
        <r>
          <rPr>
            <b/>
            <sz val="8"/>
            <color indexed="81"/>
            <rFont val="Tahoma"/>
            <family val="2"/>
          </rPr>
          <t xml:space="preserve">Days Left:
        </t>
        </r>
        <r>
          <rPr>
            <b/>
            <sz val="8"/>
            <color indexed="81"/>
            <rFont val="Tahoma"/>
            <family val="2"/>
          </rPr>
          <t xml:space="preserve">Today </t>
        </r>
        <r>
          <rPr>
            <b/>
            <sz val="8"/>
            <color indexed="81"/>
            <rFont val="Tahoma"/>
            <family val="2"/>
          </rPr>
          <t xml:space="preserve"> = Green
     </t>
        </r>
        <r>
          <rPr>
            <b/>
            <sz val="8"/>
            <color indexed="81"/>
            <rFont val="Tahoma"/>
            <family val="2"/>
          </rPr>
          <t>1-30</t>
        </r>
        <r>
          <rPr>
            <b/>
            <sz val="8"/>
            <color indexed="81"/>
            <rFont val="Tahoma"/>
            <family val="2"/>
          </rPr>
          <t xml:space="preserve"> days = Yellow
     </t>
        </r>
        <r>
          <rPr>
            <b/>
            <sz val="8"/>
            <color indexed="81"/>
            <rFont val="Tahoma"/>
            <family val="2"/>
          </rPr>
          <t xml:space="preserve">&gt; 30 </t>
        </r>
        <r>
          <rPr>
            <b/>
            <sz val="8"/>
            <color indexed="81"/>
            <rFont val="Tahoma"/>
            <family val="2"/>
          </rPr>
          <t>days</t>
        </r>
        <r>
          <rPr>
            <b/>
            <sz val="8"/>
            <color indexed="81"/>
            <rFont val="Tahoma"/>
            <family val="2"/>
          </rPr>
          <t xml:space="preserve"> = Normal text</t>
        </r>
      </text>
    </comment>
    <comment ref="R7" authorId="0">
      <text>
        <r>
          <rPr>
            <b/>
            <sz val="8"/>
            <color indexed="81"/>
            <rFont val="Tahoma"/>
            <family val="2"/>
          </rPr>
          <t>Indicates the number of days since the cutover date that mitigation has been underway.</t>
        </r>
      </text>
    </comment>
    <comment ref="T7" authorId="0">
      <text>
        <r>
          <rPr>
            <b/>
            <sz val="8"/>
            <color indexed="81"/>
            <rFont val="Tahoma"/>
            <family val="2"/>
          </rPr>
          <t>Valid values are 1 - 10.
1 - 4=</t>
        </r>
        <r>
          <rPr>
            <b/>
            <sz val="8"/>
            <color indexed="81"/>
            <rFont val="Tahoma"/>
            <family val="2"/>
          </rPr>
          <t>Green</t>
        </r>
        <r>
          <rPr>
            <b/>
            <sz val="8"/>
            <color indexed="81"/>
            <rFont val="Tahoma"/>
            <family val="2"/>
          </rPr>
          <t xml:space="preserve">
5 - 7=</t>
        </r>
        <r>
          <rPr>
            <b/>
            <sz val="8"/>
            <color indexed="81"/>
            <rFont val="Tahoma"/>
            <family val="2"/>
          </rPr>
          <t>Yellow</t>
        </r>
        <r>
          <rPr>
            <b/>
            <sz val="8"/>
            <color indexed="81"/>
            <rFont val="Tahoma"/>
            <family val="2"/>
          </rPr>
          <t xml:space="preserve">
8 - 10=</t>
        </r>
        <r>
          <rPr>
            <b/>
            <sz val="8"/>
            <color indexed="81"/>
            <rFont val="Tahoma"/>
            <family val="2"/>
          </rPr>
          <t>Red</t>
        </r>
        <r>
          <rPr>
            <b/>
            <sz val="8"/>
            <color indexed="81"/>
            <rFont val="Tahoma"/>
            <family val="2"/>
          </rPr>
          <t xml:space="preserve">
</t>
        </r>
      </text>
    </comment>
    <comment ref="U7" authorId="0">
      <text>
        <r>
          <rPr>
            <b/>
            <sz val="8"/>
            <color indexed="81"/>
            <rFont val="Tahoma"/>
            <family val="2"/>
          </rPr>
          <t>Valid values are 1 - 10.
1 - 4=</t>
        </r>
        <r>
          <rPr>
            <b/>
            <sz val="8"/>
            <color indexed="81"/>
            <rFont val="Tahoma"/>
            <family val="2"/>
          </rPr>
          <t>Green</t>
        </r>
        <r>
          <rPr>
            <b/>
            <sz val="8"/>
            <color indexed="81"/>
            <rFont val="Tahoma"/>
            <family val="2"/>
          </rPr>
          <t xml:space="preserve">
5 - 7=</t>
        </r>
        <r>
          <rPr>
            <b/>
            <sz val="8"/>
            <color indexed="81"/>
            <rFont val="Tahoma"/>
            <family val="2"/>
          </rPr>
          <t>Yellow</t>
        </r>
        <r>
          <rPr>
            <b/>
            <sz val="8"/>
            <color indexed="81"/>
            <rFont val="Tahoma"/>
            <family val="2"/>
          </rPr>
          <t xml:space="preserve">
8 - 10=</t>
        </r>
        <r>
          <rPr>
            <b/>
            <sz val="8"/>
            <color indexed="81"/>
            <rFont val="Tahoma"/>
            <family val="2"/>
          </rPr>
          <t>Red</t>
        </r>
        <r>
          <rPr>
            <b/>
            <sz val="8"/>
            <color indexed="81"/>
            <rFont val="Tahoma"/>
            <family val="2"/>
          </rPr>
          <t xml:space="preserve">
</t>
        </r>
      </text>
    </comment>
    <comment ref="W7" authorId="0">
      <text>
        <r>
          <rPr>
            <b/>
            <sz val="8"/>
            <color indexed="81"/>
            <rFont val="Tahoma"/>
            <family val="2"/>
          </rPr>
          <t>Valid values are 1 - 10.
1 - 35=</t>
        </r>
        <r>
          <rPr>
            <b/>
            <sz val="8"/>
            <color indexed="81"/>
            <rFont val="Tahoma"/>
            <family val="2"/>
          </rPr>
          <t>Green</t>
        </r>
        <r>
          <rPr>
            <b/>
            <sz val="8"/>
            <color indexed="81"/>
            <rFont val="Tahoma"/>
            <family val="2"/>
          </rPr>
          <t xml:space="preserve">
36 - 60=</t>
        </r>
        <r>
          <rPr>
            <b/>
            <sz val="8"/>
            <color indexed="81"/>
            <rFont val="Tahoma"/>
            <family val="2"/>
          </rPr>
          <t>Yellow</t>
        </r>
        <r>
          <rPr>
            <b/>
            <sz val="8"/>
            <color indexed="81"/>
            <rFont val="Tahoma"/>
            <family val="2"/>
          </rPr>
          <t xml:space="preserve">
61 - 100=</t>
        </r>
        <r>
          <rPr>
            <b/>
            <sz val="8"/>
            <color indexed="81"/>
            <rFont val="Tahoma"/>
            <family val="2"/>
          </rPr>
          <t>Red</t>
        </r>
        <r>
          <rPr>
            <b/>
            <sz val="8"/>
            <color indexed="81"/>
            <rFont val="Tahoma"/>
            <family val="2"/>
          </rPr>
          <t xml:space="preserve">
</t>
        </r>
      </text>
    </comment>
    <comment ref="Y7" authorId="0">
      <text>
        <r>
          <rPr>
            <b/>
            <sz val="8"/>
            <color indexed="81"/>
            <rFont val="Tahoma"/>
            <family val="2"/>
          </rPr>
          <t>Enter any relevant comments. For example if the Risk becomes an Issue, enter it on the Issues Log and record the Issue Number here.</t>
        </r>
      </text>
    </comment>
  </commentList>
</comments>
</file>

<file path=xl/comments2.xml><?xml version="1.0" encoding="utf-8"?>
<comments xmlns="http://schemas.openxmlformats.org/spreadsheetml/2006/main">
  <authors>
    <author>ALOVELOC</author>
  </authors>
  <commentList>
    <comment ref="D1" authorId="0">
      <text>
        <r>
          <rPr>
            <b/>
            <sz val="8"/>
            <color indexed="81"/>
            <rFont val="Tahoma"/>
            <family val="2"/>
          </rPr>
          <t>Help:</t>
        </r>
        <r>
          <rPr>
            <b/>
            <sz val="8"/>
            <color indexed="81"/>
            <rFont val="Tahoma"/>
            <family val="2"/>
          </rPr>
          <t xml:space="preserve"> </t>
        </r>
        <r>
          <rPr>
            <sz val="8"/>
            <color indexed="81"/>
            <rFont val="Tahoma"/>
            <family val="2"/>
          </rPr>
          <t>You can enter up to 50 Names and 100 Categories in the columns on the left. Values entered here will dynamically update the corresponding drop-down lists on the 'Risk Log' worksheet.</t>
        </r>
        <r>
          <rPr>
            <b/>
            <sz val="8"/>
            <color indexed="81"/>
            <rFont val="Tahoma"/>
            <family val="2"/>
          </rPr>
          <t xml:space="preserve">
</t>
        </r>
        <r>
          <rPr>
            <sz val="8"/>
            <color indexed="81"/>
            <rFont val="Tahoma"/>
            <family val="2"/>
          </rPr>
          <t xml:space="preserve">The </t>
        </r>
        <r>
          <rPr>
            <b/>
            <sz val="8"/>
            <color indexed="81"/>
            <rFont val="Tahoma"/>
            <family val="2"/>
          </rPr>
          <t>Owner</t>
        </r>
        <r>
          <rPr>
            <sz val="8"/>
            <color indexed="81"/>
            <rFont val="Tahoma"/>
            <family val="2"/>
          </rPr>
          <t xml:space="preserve"> column within the table on the 'Risk Summary' worksheet will also dynamically update with any changes you make to the Names column on the left.
</t>
        </r>
        <r>
          <rPr>
            <b/>
            <sz val="8"/>
            <color indexed="81"/>
            <rFont val="Tahoma"/>
            <family val="2"/>
          </rPr>
          <t xml:space="preserve">
</t>
        </r>
        <r>
          <rPr>
            <b/>
            <sz val="8"/>
            <color indexed="81"/>
            <rFont val="Tahoma"/>
            <family val="2"/>
          </rPr>
          <t>Warning:</t>
        </r>
        <r>
          <rPr>
            <b/>
            <sz val="8"/>
            <color indexed="81"/>
            <rFont val="Tahoma"/>
            <family val="2"/>
          </rPr>
          <t xml:space="preserve"> </t>
        </r>
        <r>
          <rPr>
            <sz val="8"/>
            <color indexed="81"/>
            <rFont val="Tahoma"/>
            <family val="2"/>
          </rPr>
          <t xml:space="preserve">If someone 'rolls off' the project, you </t>
        </r>
        <r>
          <rPr>
            <b/>
            <sz val="8"/>
            <color indexed="81"/>
            <rFont val="Tahoma"/>
            <family val="2"/>
          </rPr>
          <t>MUST</t>
        </r>
        <r>
          <rPr>
            <sz val="8"/>
            <color indexed="81"/>
            <rFont val="Tahoma"/>
            <family val="2"/>
          </rPr>
          <t xml:space="preserve"> leave their name in the list to ensure accurate summary metrics. Any new additions to the team, should be added to the bottom of the list. You should </t>
        </r>
        <r>
          <rPr>
            <b/>
            <sz val="8"/>
            <color indexed="81"/>
            <rFont val="Tahoma"/>
            <family val="2"/>
          </rPr>
          <t>NOT</t>
        </r>
        <r>
          <rPr>
            <sz val="8"/>
            <color indexed="81"/>
            <rFont val="Tahoma"/>
            <family val="2"/>
          </rPr>
          <t xml:space="preserve"> overtype an existing name with a new name. If you do, the old name will remain in any cells to which it has been assigned and the summary metrics will no longer be valid, since the names on the log have to be in the corresponding drop-down list. This goes for the </t>
        </r>
        <r>
          <rPr>
            <b/>
            <sz val="8"/>
            <color indexed="81"/>
            <rFont val="Tahoma"/>
            <family val="2"/>
          </rPr>
          <t>Category</t>
        </r>
        <r>
          <rPr>
            <sz val="8"/>
            <color indexed="81"/>
            <rFont val="Tahoma"/>
            <family val="2"/>
          </rPr>
          <t xml:space="preserve"> columns too.                                              </t>
        </r>
        <r>
          <rPr>
            <b/>
            <sz val="8"/>
            <color indexed="81"/>
            <rFont val="Tahoma"/>
            <family val="2"/>
          </rPr>
          <t xml:space="preserve">                                                                                                                                               </t>
        </r>
      </text>
    </comment>
  </commentList>
</comments>
</file>

<file path=xl/sharedStrings.xml><?xml version="1.0" encoding="utf-8"?>
<sst xmlns="http://schemas.openxmlformats.org/spreadsheetml/2006/main" count="247" uniqueCount="130">
  <si>
    <t>Prepared by:</t>
  </si>
  <si>
    <t>Risk Log</t>
  </si>
  <si>
    <t xml:space="preserve"> </t>
  </si>
  <si>
    <t>Risk Log Instructions</t>
  </si>
  <si>
    <t>User Interaction</t>
  </si>
  <si>
    <t>1.</t>
  </si>
  <si>
    <t>REQUIRED</t>
  </si>
  <si>
    <t>2.</t>
  </si>
  <si>
    <t>3.</t>
  </si>
  <si>
    <t>OPTIONAL</t>
  </si>
  <si>
    <t>4.</t>
  </si>
  <si>
    <t>5.</t>
  </si>
  <si>
    <t>6.</t>
  </si>
  <si>
    <t>NO - AUTOMATIC</t>
  </si>
  <si>
    <t>7.</t>
  </si>
  <si>
    <t>8.</t>
  </si>
  <si>
    <t>9.</t>
  </si>
  <si>
    <t>10.</t>
  </si>
  <si>
    <t>11.</t>
  </si>
  <si>
    <t>12.</t>
  </si>
  <si>
    <t>13.</t>
  </si>
  <si>
    <t>14.</t>
  </si>
  <si>
    <t>15.</t>
  </si>
  <si>
    <t>16.</t>
  </si>
  <si>
    <t>17.</t>
  </si>
  <si>
    <t>18.</t>
  </si>
  <si>
    <t>19.</t>
  </si>
  <si>
    <t>20.</t>
  </si>
  <si>
    <t>21.</t>
  </si>
  <si>
    <t>22.</t>
  </si>
  <si>
    <t>Helpful Hints</t>
  </si>
  <si>
    <t>H</t>
  </si>
  <si>
    <t>Yes</t>
  </si>
  <si>
    <t>M</t>
  </si>
  <si>
    <t>No</t>
  </si>
  <si>
    <t>L</t>
  </si>
  <si>
    <t>N/A</t>
  </si>
  <si>
    <t>General Details</t>
  </si>
  <si>
    <t>Area of Impact</t>
  </si>
  <si>
    <t>Exposure before Mitigation</t>
  </si>
  <si>
    <t>Mitigation</t>
  </si>
  <si>
    <t>Exposure after Mitigation</t>
  </si>
  <si>
    <t>Category</t>
  </si>
  <si>
    <t>Owner</t>
  </si>
  <si>
    <t>Used for Baseline Risk Graph only</t>
  </si>
  <si>
    <t>Used for Current Risk Graph only</t>
  </si>
  <si>
    <t>=</t>
  </si>
  <si>
    <t>Risk Summary Metrics</t>
  </si>
  <si>
    <t>Summary of Open Risks by Risk Owner</t>
  </si>
  <si>
    <t>Number of Risks by Status</t>
  </si>
  <si>
    <t>Breakdown of ALL Risks by Impact on Schedule</t>
  </si>
  <si>
    <t>No. of Open Risks</t>
  </si>
  <si>
    <t>Total Exposure</t>
  </si>
  <si>
    <t>No. of Open Risks with Cutover Date in the next 30 days</t>
  </si>
  <si>
    <t>No. of Open Risks with Cutover Date in the next 31-60 days</t>
  </si>
  <si>
    <t>No. of Open Risks where Mitigation is in progress</t>
  </si>
  <si>
    <t>Before Mitigation</t>
  </si>
  <si>
    <t>After Mitigation</t>
  </si>
  <si>
    <t>High</t>
  </si>
  <si>
    <t>Open</t>
  </si>
  <si>
    <t>Medium</t>
  </si>
  <si>
    <t>Closed</t>
  </si>
  <si>
    <t>Low</t>
  </si>
  <si>
    <t>Total Risks</t>
  </si>
  <si>
    <t>Risks Impacting Schedule</t>
  </si>
  <si>
    <t>Number of Risks where Mitigation has been Necessary</t>
  </si>
  <si>
    <t>Breakdown of ALL Risks by Impact on Cost</t>
  </si>
  <si>
    <t>Mitigation Necessary</t>
  </si>
  <si>
    <t>Mitigation Unnecessary</t>
  </si>
  <si>
    <t>Risks Impacting Cost</t>
  </si>
  <si>
    <t>Total Project Risk Rating for ALL Risks Before and After Mitigation</t>
  </si>
  <si>
    <t>Breakdown of ALL Risks by Impact on Scope/Performance</t>
  </si>
  <si>
    <t>Includes 'Open' and 'Closed' risks</t>
  </si>
  <si>
    <t>Risk Rating before Mitigation</t>
  </si>
  <si>
    <t>Risk Rating after Mitigation</t>
  </si>
  <si>
    <t>Risks Impacting Scope/Perf.</t>
  </si>
  <si>
    <t>Total:</t>
  </si>
  <si>
    <t>Risk Log Setup Tables</t>
  </si>
  <si>
    <t>Names</t>
  </si>
  <si>
    <t>Go to Risk Log - Category</t>
  </si>
  <si>
    <t>Go to Risk Log - Owner</t>
  </si>
  <si>
    <r>
      <t xml:space="preserve">Risk No.
</t>
    </r>
    <r>
      <rPr>
        <b/>
        <sz val="9"/>
        <color indexed="9"/>
        <rFont val="Arial"/>
        <family val="2"/>
      </rPr>
      <t>(</t>
    </r>
    <r>
      <rPr>
        <b/>
        <sz val="9"/>
        <color rgb="FF66FF33"/>
        <rFont val="Arial"/>
        <family val="2"/>
      </rPr>
      <t>Req'd</t>
    </r>
    <r>
      <rPr>
        <b/>
        <sz val="9"/>
        <color indexed="9"/>
        <rFont val="Arial"/>
        <family val="2"/>
      </rPr>
      <t>)</t>
    </r>
  </si>
  <si>
    <r>
      <t xml:space="preserve">Date Logged
</t>
    </r>
    <r>
      <rPr>
        <b/>
        <sz val="9"/>
        <color indexed="9"/>
        <rFont val="Arial"/>
        <family val="2"/>
      </rPr>
      <t>(</t>
    </r>
    <r>
      <rPr>
        <b/>
        <sz val="9"/>
        <color rgb="FF66FF33"/>
        <rFont val="Arial"/>
        <family val="2"/>
      </rPr>
      <t>Required</t>
    </r>
    <r>
      <rPr>
        <b/>
        <sz val="9"/>
        <color indexed="9"/>
        <rFont val="Arial"/>
        <family val="2"/>
      </rPr>
      <t>)</t>
    </r>
  </si>
  <si>
    <r>
      <t xml:space="preserve">Category
</t>
    </r>
    <r>
      <rPr>
        <b/>
        <u/>
        <sz val="9"/>
        <color indexed="9"/>
        <rFont val="Arial"/>
        <family val="2"/>
      </rPr>
      <t>(</t>
    </r>
    <r>
      <rPr>
        <b/>
        <u/>
        <sz val="9"/>
        <color rgb="FFFFFF00"/>
        <rFont val="Arial"/>
        <family val="2"/>
      </rPr>
      <t>Optional</t>
    </r>
    <r>
      <rPr>
        <b/>
        <u/>
        <sz val="9"/>
        <color indexed="9"/>
        <rFont val="Arial"/>
        <family val="2"/>
      </rPr>
      <t>)</t>
    </r>
  </si>
  <si>
    <r>
      <t xml:space="preserve">Risk Description
</t>
    </r>
    <r>
      <rPr>
        <b/>
        <sz val="9"/>
        <color indexed="9"/>
        <rFont val="Arial"/>
        <family val="2"/>
      </rPr>
      <t>(</t>
    </r>
    <r>
      <rPr>
        <b/>
        <sz val="9"/>
        <color rgb="FF66FF33"/>
        <rFont val="Arial"/>
        <family val="2"/>
      </rPr>
      <t>Required</t>
    </r>
    <r>
      <rPr>
        <b/>
        <sz val="9"/>
        <color indexed="9"/>
        <rFont val="Arial"/>
        <family val="2"/>
      </rPr>
      <t>)</t>
    </r>
  </si>
  <si>
    <r>
      <t xml:space="preserve">Owner
</t>
    </r>
    <r>
      <rPr>
        <b/>
        <u/>
        <sz val="9"/>
        <color indexed="9"/>
        <rFont val="Arial"/>
        <family val="2"/>
      </rPr>
      <t>(</t>
    </r>
    <r>
      <rPr>
        <b/>
        <u/>
        <sz val="9"/>
        <color rgb="FF66FF33"/>
        <rFont val="Arial"/>
        <family val="2"/>
      </rPr>
      <t>Required</t>
    </r>
    <r>
      <rPr>
        <b/>
        <u/>
        <sz val="9"/>
        <color indexed="9"/>
        <rFont val="Arial"/>
        <family val="2"/>
      </rPr>
      <t>)</t>
    </r>
  </si>
  <si>
    <r>
      <t xml:space="preserve">Risk Status
</t>
    </r>
    <r>
      <rPr>
        <b/>
        <sz val="9"/>
        <color indexed="9"/>
        <rFont val="Arial"/>
        <family val="2"/>
      </rPr>
      <t>(</t>
    </r>
    <r>
      <rPr>
        <b/>
        <sz val="9"/>
        <color rgb="FFFF0000"/>
        <rFont val="Arial"/>
        <family val="2"/>
      </rPr>
      <t>Auto</t>
    </r>
    <r>
      <rPr>
        <b/>
        <sz val="9"/>
        <color indexed="9"/>
        <rFont val="Arial"/>
        <family val="2"/>
      </rPr>
      <t>)</t>
    </r>
  </si>
  <si>
    <r>
      <t xml:space="preserve">Impact on Schedule
</t>
    </r>
    <r>
      <rPr>
        <b/>
        <sz val="9"/>
        <color indexed="9"/>
        <rFont val="Arial"/>
        <family val="2"/>
      </rPr>
      <t>(</t>
    </r>
    <r>
      <rPr>
        <b/>
        <sz val="9"/>
        <color rgb="FF66FF33"/>
        <rFont val="Arial"/>
        <family val="2"/>
      </rPr>
      <t>Req'd</t>
    </r>
    <r>
      <rPr>
        <b/>
        <sz val="9"/>
        <color indexed="9"/>
        <rFont val="Arial"/>
        <family val="2"/>
      </rPr>
      <t>)</t>
    </r>
  </si>
  <si>
    <r>
      <t xml:space="preserve">Impact on Cost
</t>
    </r>
    <r>
      <rPr>
        <b/>
        <sz val="8"/>
        <color indexed="9"/>
        <rFont val="Arial"/>
        <family val="2"/>
      </rPr>
      <t>(</t>
    </r>
    <r>
      <rPr>
        <b/>
        <sz val="8"/>
        <color rgb="FF66FF33"/>
        <rFont val="Arial"/>
        <family val="2"/>
      </rPr>
      <t>Req'd</t>
    </r>
    <r>
      <rPr>
        <b/>
        <sz val="8"/>
        <color indexed="9"/>
        <rFont val="Arial"/>
        <family val="2"/>
      </rPr>
      <t>)</t>
    </r>
  </si>
  <si>
    <r>
      <t xml:space="preserve">Impact on Scope / Performance
</t>
    </r>
    <r>
      <rPr>
        <b/>
        <sz val="8"/>
        <color indexed="9"/>
        <rFont val="Arial"/>
        <family val="2"/>
      </rPr>
      <t>(</t>
    </r>
    <r>
      <rPr>
        <b/>
        <sz val="8"/>
        <color rgb="FF66FF33"/>
        <rFont val="Arial"/>
        <family val="2"/>
      </rPr>
      <t>Req'd</t>
    </r>
    <r>
      <rPr>
        <b/>
        <sz val="8"/>
        <color indexed="9"/>
        <rFont val="Arial"/>
        <family val="2"/>
      </rPr>
      <t>)</t>
    </r>
  </si>
  <si>
    <r>
      <t xml:space="preserve">Impact (1-10) 10=Major
</t>
    </r>
    <r>
      <rPr>
        <b/>
        <sz val="8"/>
        <color indexed="9"/>
        <rFont val="Arial"/>
        <family val="2"/>
      </rPr>
      <t>(</t>
    </r>
    <r>
      <rPr>
        <b/>
        <sz val="8"/>
        <color rgb="FF66FF33"/>
        <rFont val="Arial"/>
        <family val="2"/>
      </rPr>
      <t>Req'd</t>
    </r>
    <r>
      <rPr>
        <b/>
        <sz val="8"/>
        <color indexed="9"/>
        <rFont val="Arial"/>
        <family val="2"/>
      </rPr>
      <t>)</t>
    </r>
  </si>
  <si>
    <r>
      <t xml:space="preserve">Likelihood (1-10) 10=Certain
</t>
    </r>
    <r>
      <rPr>
        <b/>
        <sz val="8"/>
        <color indexed="9"/>
        <rFont val="Arial"/>
        <family val="2"/>
      </rPr>
      <t>(</t>
    </r>
    <r>
      <rPr>
        <b/>
        <sz val="8"/>
        <color rgb="FF66FF33"/>
        <rFont val="Arial"/>
        <family val="2"/>
      </rPr>
      <t>Req'd</t>
    </r>
    <r>
      <rPr>
        <b/>
        <sz val="8"/>
        <color indexed="9"/>
        <rFont val="Arial"/>
        <family val="2"/>
      </rPr>
      <t>)</t>
    </r>
  </si>
  <si>
    <r>
      <t xml:space="preserve">Risk Rating             (1-100)
</t>
    </r>
    <r>
      <rPr>
        <b/>
        <sz val="8"/>
        <color indexed="9"/>
        <rFont val="Arial"/>
        <family val="2"/>
      </rPr>
      <t>(</t>
    </r>
    <r>
      <rPr>
        <b/>
        <sz val="8"/>
        <color rgb="FFFF0000"/>
        <rFont val="Arial"/>
        <family val="2"/>
      </rPr>
      <t>Auto</t>
    </r>
    <r>
      <rPr>
        <b/>
        <sz val="8"/>
        <color indexed="9"/>
        <rFont val="Arial"/>
        <family val="2"/>
      </rPr>
      <t>)</t>
    </r>
  </si>
  <si>
    <r>
      <t xml:space="preserve">Mitigation Strategy
</t>
    </r>
    <r>
      <rPr>
        <b/>
        <sz val="9"/>
        <color indexed="9"/>
        <rFont val="Arial"/>
        <family val="2"/>
      </rPr>
      <t>(</t>
    </r>
    <r>
      <rPr>
        <b/>
        <sz val="9"/>
        <color rgb="FF66FF33"/>
        <rFont val="Arial"/>
        <family val="2"/>
      </rPr>
      <t>Required</t>
    </r>
    <r>
      <rPr>
        <b/>
        <sz val="9"/>
        <color indexed="9"/>
        <rFont val="Arial"/>
        <family val="2"/>
      </rPr>
      <t>)</t>
    </r>
  </si>
  <si>
    <r>
      <t xml:space="preserve">Mitigation Cutover Date
</t>
    </r>
    <r>
      <rPr>
        <b/>
        <sz val="9"/>
        <color indexed="9"/>
        <rFont val="Arial"/>
        <family val="2"/>
      </rPr>
      <t>(</t>
    </r>
    <r>
      <rPr>
        <b/>
        <sz val="9"/>
        <color rgb="FF66FF33"/>
        <rFont val="Arial"/>
        <family val="2"/>
      </rPr>
      <t>Required</t>
    </r>
    <r>
      <rPr>
        <b/>
        <sz val="9"/>
        <color indexed="9"/>
        <rFont val="Arial"/>
        <family val="2"/>
      </rPr>
      <t>)</t>
    </r>
  </si>
  <si>
    <r>
      <t xml:space="preserve">Mitigation Started?
</t>
    </r>
    <r>
      <rPr>
        <b/>
        <sz val="9"/>
        <color indexed="9"/>
        <rFont val="Arial"/>
        <family val="2"/>
      </rPr>
      <t>(</t>
    </r>
    <r>
      <rPr>
        <b/>
        <sz val="9"/>
        <color rgb="FF66FF33"/>
        <rFont val="Arial"/>
        <family val="2"/>
      </rPr>
      <t>Required</t>
    </r>
    <r>
      <rPr>
        <b/>
        <sz val="9"/>
        <color indexed="9"/>
        <rFont val="Arial"/>
        <family val="2"/>
      </rPr>
      <t>)</t>
    </r>
  </si>
  <si>
    <r>
      <t xml:space="preserve">Days Left 
</t>
    </r>
    <r>
      <rPr>
        <b/>
        <sz val="9"/>
        <color indexed="9"/>
        <rFont val="Arial"/>
        <family val="2"/>
      </rPr>
      <t>(</t>
    </r>
    <r>
      <rPr>
        <b/>
        <sz val="9"/>
        <color rgb="FFFF0000"/>
        <rFont val="Arial"/>
        <family val="2"/>
      </rPr>
      <t>Auto</t>
    </r>
    <r>
      <rPr>
        <b/>
        <sz val="9"/>
        <color indexed="9"/>
        <rFont val="Arial"/>
        <family val="2"/>
      </rPr>
      <t>)</t>
    </r>
  </si>
  <si>
    <r>
      <t xml:space="preserve">No. of Days since Cutover Date 
</t>
    </r>
    <r>
      <rPr>
        <b/>
        <sz val="9"/>
        <color indexed="9"/>
        <rFont val="Arial"/>
        <family val="2"/>
      </rPr>
      <t>(</t>
    </r>
    <r>
      <rPr>
        <b/>
        <sz val="9"/>
        <color rgb="FFFF0000"/>
        <rFont val="Arial"/>
        <family val="2"/>
      </rPr>
      <t>Auto</t>
    </r>
    <r>
      <rPr>
        <b/>
        <sz val="9"/>
        <color indexed="9"/>
        <rFont val="Arial"/>
        <family val="2"/>
      </rPr>
      <t>)</t>
    </r>
  </si>
  <si>
    <r>
      <t xml:space="preserve">Risk Closure Date
</t>
    </r>
    <r>
      <rPr>
        <b/>
        <sz val="9"/>
        <color indexed="9"/>
        <rFont val="Arial"/>
        <family val="2"/>
      </rPr>
      <t>(</t>
    </r>
    <r>
      <rPr>
        <b/>
        <sz val="9"/>
        <color rgb="FF66FF33"/>
        <rFont val="Arial"/>
        <family val="2"/>
      </rPr>
      <t>Required</t>
    </r>
    <r>
      <rPr>
        <b/>
        <sz val="9"/>
        <color indexed="9"/>
        <rFont val="Arial"/>
        <family val="2"/>
      </rPr>
      <t>)</t>
    </r>
  </si>
  <si>
    <r>
      <t xml:space="preserve">Date Last Updated
</t>
    </r>
    <r>
      <rPr>
        <b/>
        <sz val="10"/>
        <color indexed="9"/>
        <rFont val="Arial"/>
        <family val="2"/>
      </rPr>
      <t>(</t>
    </r>
    <r>
      <rPr>
        <b/>
        <sz val="10"/>
        <color rgb="FF66FF33"/>
        <rFont val="Arial"/>
        <family val="2"/>
      </rPr>
      <t>Required</t>
    </r>
    <r>
      <rPr>
        <b/>
        <sz val="10"/>
        <color indexed="9"/>
        <rFont val="Arial"/>
        <family val="2"/>
      </rPr>
      <t>)</t>
    </r>
  </si>
  <si>
    <r>
      <t xml:space="preserve">Comments
</t>
    </r>
    <r>
      <rPr>
        <b/>
        <sz val="9"/>
        <color indexed="9"/>
        <rFont val="Arial"/>
        <family val="2"/>
      </rPr>
      <t>(</t>
    </r>
    <r>
      <rPr>
        <b/>
        <sz val="9"/>
        <color rgb="FFFFFF00"/>
        <rFont val="Arial"/>
        <family val="2"/>
      </rPr>
      <t>Optional</t>
    </r>
    <r>
      <rPr>
        <b/>
        <sz val="9"/>
        <color indexed="9"/>
        <rFont val="Arial"/>
        <family val="2"/>
      </rPr>
      <t>)</t>
    </r>
  </si>
  <si>
    <t>[Project Name]</t>
  </si>
  <si>
    <r>
      <t xml:space="preserve">[Author] </t>
    </r>
    <r>
      <rPr>
        <b/>
        <sz val="10"/>
        <color theme="1"/>
        <rFont val="Arial"/>
        <family val="2"/>
      </rPr>
      <t xml:space="preserve">/ </t>
    </r>
    <r>
      <rPr>
        <b/>
        <i/>
        <sz val="10"/>
        <color theme="1"/>
        <rFont val="Arial"/>
        <family val="2"/>
      </rPr>
      <t>[School/Division]</t>
    </r>
    <r>
      <rPr>
        <b/>
        <sz val="10"/>
        <color theme="1"/>
        <rFont val="Arial"/>
        <family val="2"/>
      </rPr>
      <t xml:space="preserve"> / </t>
    </r>
    <r>
      <rPr>
        <b/>
        <i/>
        <sz val="10"/>
        <color theme="1"/>
        <rFont val="Arial"/>
        <family val="2"/>
      </rPr>
      <t>[Department]</t>
    </r>
  </si>
  <si>
    <t>[Status] – [Version] – [Date]</t>
  </si>
  <si>
    <r>
      <t>Adding Extra Rows</t>
    </r>
    <r>
      <rPr>
        <sz val="12"/>
        <rFont val="Arial"/>
        <family val="2"/>
      </rPr>
      <t xml:space="preserve"> - If you need to add a new line to the Risk Log - Choose Tools&gt;Protection&gt;Unprotect Sheet and click on OK. Do </t>
    </r>
    <r>
      <rPr>
        <b/>
        <sz val="12"/>
        <color indexed="10"/>
        <rFont val="Arial"/>
        <family val="2"/>
      </rPr>
      <t>NOT</t>
    </r>
    <r>
      <rPr>
        <sz val="12"/>
        <rFont val="Arial"/>
        <family val="2"/>
      </rPr>
      <t xml:space="preserve"> just insert a new row, as this will not include the required formulae and therefore what you enter in the row will not be included in the calculations that feed the Risk Summary metrics. Instead, </t>
    </r>
    <r>
      <rPr>
        <b/>
        <sz val="12"/>
        <rFont val="Arial"/>
        <family val="2"/>
      </rPr>
      <t>copy</t>
    </r>
    <r>
      <rPr>
        <sz val="12"/>
        <rFont val="Arial"/>
        <family val="2"/>
      </rPr>
      <t xml:space="preserve"> the previous line (Cntrl+C), press the right mouse button and choose '</t>
    </r>
    <r>
      <rPr>
        <b/>
        <sz val="12"/>
        <rFont val="Arial"/>
        <family val="2"/>
      </rPr>
      <t>Insert Copied Cells</t>
    </r>
    <r>
      <rPr>
        <sz val="12"/>
        <rFont val="Arial"/>
        <family val="2"/>
      </rPr>
      <t>'. This will ensure all the formulae and formatting are copied to the new row. Protect the sheet again afterwards. You do not need to put in a password.</t>
    </r>
  </si>
  <si>
    <r>
      <t>Printing the Workbook</t>
    </r>
    <r>
      <rPr>
        <sz val="12"/>
        <rFont val="Arial"/>
        <family val="2"/>
      </rPr>
      <t xml:space="preserve"> - By default the page size of the Title Page, Risk Log and Risk Summary worksheets is A4. If you have access to an A3 printer, it is recommended that you print on this page size. </t>
    </r>
    <r>
      <rPr>
        <b/>
        <u/>
        <sz val="12"/>
        <rFont val="Arial"/>
        <family val="2"/>
      </rPr>
      <t>Note:</t>
    </r>
    <r>
      <rPr>
        <sz val="12"/>
        <rFont val="Arial"/>
        <family val="2"/>
      </rPr>
      <t xml:space="preserve"> A3 will only be available for selection when you have a printer driver for an A3 printer selected. Also, before printing it is recommended that you filter on the Risk Status of 'Open' and set the Print Area to only include the rows that contain Open actions. </t>
    </r>
  </si>
  <si>
    <r>
      <t xml:space="preserve">Using the AutoFilter feature - </t>
    </r>
    <r>
      <rPr>
        <sz val="12"/>
        <rFont val="Arial"/>
        <family val="2"/>
      </rPr>
      <t>Remove the Protection from the worksheet by choosing Tools&gt;Protection&gt;Unprotect Sheet and clicking on OK. Then select row 7 and choose Data&gt;Filter&gt;AutoFilter. A number of drop-down boxes will appear along this row. To filter out any closed Risks, choose 'Open' from the Risk Status drop-down box. To just show open Risks for a particular person, choose their name from the Owner drop-down box. Once printed, remove the AutoFilter by choosing Data&gt;Filter&gt;AutoFilter.</t>
    </r>
  </si>
  <si>
    <t>???</t>
  </si>
  <si>
    <r>
      <t xml:space="preserve">Risk No. - </t>
    </r>
    <r>
      <rPr>
        <sz val="12"/>
        <color indexed="8"/>
        <rFont val="Arial"/>
        <family val="2"/>
        <scheme val="minor"/>
      </rPr>
      <t>Enter the next number in the sequence.</t>
    </r>
  </si>
  <si>
    <r>
      <t>Date Logged</t>
    </r>
    <r>
      <rPr>
        <sz val="12"/>
        <rFont val="Arial"/>
        <family val="2"/>
        <scheme val="minor"/>
      </rPr>
      <t xml:space="preserve">  - Enter the date the Risk was added to the log - DD/MM/YY.</t>
    </r>
  </si>
  <si>
    <r>
      <t>Categories</t>
    </r>
    <r>
      <rPr>
        <sz val="12"/>
        <rFont val="Arial"/>
        <family val="2"/>
        <scheme val="minor"/>
      </rPr>
      <t xml:space="preserve"> are designed to be used as filters and are used in conjunction with the 'Auto Filter' feature in MS Excel. 
They are user-definable depending on your project requirements. Select a category from the drop down list (if you need to add to the drop down list, click on the column heading). </t>
    </r>
  </si>
  <si>
    <r>
      <t>Risk Description</t>
    </r>
    <r>
      <rPr>
        <sz val="12"/>
        <rFont val="Arial"/>
        <family val="2"/>
        <scheme val="minor"/>
      </rPr>
      <t xml:space="preserve"> - Enter the precise details of the Risk ensuring it is quite clear as to what the risk actually is.</t>
    </r>
  </si>
  <si>
    <r>
      <t>Owner</t>
    </r>
    <r>
      <rPr>
        <sz val="12"/>
        <rFont val="Arial"/>
        <family val="2"/>
        <scheme val="minor"/>
      </rPr>
      <t xml:space="preserve"> - Select the name of the person who will own the Risk from the drop-down list. (If you need to add a new name, click on the Owner column heading.)</t>
    </r>
  </si>
  <si>
    <r>
      <t>Risk Status</t>
    </r>
    <r>
      <rPr>
        <sz val="12"/>
        <rFont val="Arial"/>
        <family val="2"/>
        <scheme val="minor"/>
      </rPr>
      <t xml:space="preserve"> - This is a self-calculating column so you </t>
    </r>
    <r>
      <rPr>
        <b/>
        <sz val="12"/>
        <color indexed="10"/>
        <rFont val="Arial"/>
        <family val="2"/>
        <scheme val="minor"/>
      </rPr>
      <t>MUST NOT</t>
    </r>
    <r>
      <rPr>
        <sz val="12"/>
        <rFont val="Arial"/>
        <family val="2"/>
        <scheme val="minor"/>
      </rPr>
      <t xml:space="preserve"> try to enter anything. When a date is entered in the Date Logged cell, the status is set to 'New'. When a name is entered in the Owner cell, the status changes to 'Open' and when a date is entered in the Closure Date cell, the status changes to 'Closed'.</t>
    </r>
  </si>
  <si>
    <r>
      <t xml:space="preserve">Area of Impact </t>
    </r>
    <r>
      <rPr>
        <sz val="12"/>
        <rFont val="Arial"/>
        <family val="2"/>
        <scheme val="minor"/>
      </rPr>
      <t xml:space="preserve">- This is sub-divided into three areas, namely Schedule, Cost and Scope/Performance. Choose </t>
    </r>
    <r>
      <rPr>
        <b/>
        <sz val="12"/>
        <color indexed="12"/>
        <rFont val="Arial"/>
        <family val="2"/>
        <scheme val="minor"/>
      </rPr>
      <t>High (H)</t>
    </r>
    <r>
      <rPr>
        <sz val="12"/>
        <rFont val="Arial"/>
        <family val="2"/>
        <scheme val="minor"/>
      </rPr>
      <t xml:space="preserve">, </t>
    </r>
    <r>
      <rPr>
        <b/>
        <sz val="12"/>
        <color indexed="12"/>
        <rFont val="Arial"/>
        <family val="2"/>
        <scheme val="minor"/>
      </rPr>
      <t>Medium (M)</t>
    </r>
    <r>
      <rPr>
        <sz val="12"/>
        <rFont val="Arial"/>
        <family val="2"/>
        <scheme val="minor"/>
      </rPr>
      <t xml:space="preserve">, </t>
    </r>
    <r>
      <rPr>
        <b/>
        <sz val="12"/>
        <color indexed="12"/>
        <rFont val="Arial"/>
        <family val="2"/>
        <scheme val="minor"/>
      </rPr>
      <t>Low (L)</t>
    </r>
    <r>
      <rPr>
        <sz val="12"/>
        <rFont val="Arial"/>
        <family val="2"/>
        <scheme val="minor"/>
      </rPr>
      <t xml:space="preserve"> or </t>
    </r>
    <r>
      <rPr>
        <b/>
        <sz val="12"/>
        <color indexed="12"/>
        <rFont val="Arial"/>
        <family val="2"/>
        <scheme val="minor"/>
      </rPr>
      <t>Not Applicable (N/A)</t>
    </r>
    <r>
      <rPr>
        <sz val="12"/>
        <rFont val="Arial"/>
        <family val="2"/>
        <scheme val="minor"/>
      </rPr>
      <t xml:space="preserve"> from the drop-down list for each of these areas to indicate the impact the risk will have on them.</t>
    </r>
  </si>
  <si>
    <r>
      <t xml:space="preserve">Impact if Not Received - </t>
    </r>
    <r>
      <rPr>
        <sz val="12"/>
        <rFont val="Arial"/>
        <family val="2"/>
        <scheme val="minor"/>
      </rPr>
      <t xml:space="preserve">Enter the PRECISE details of the Impact to the project if the RFI response is not received by the date required. Think in terms of </t>
    </r>
    <r>
      <rPr>
        <b/>
        <sz val="12"/>
        <color indexed="12"/>
        <rFont val="Arial"/>
        <family val="2"/>
        <scheme val="minor"/>
      </rPr>
      <t>Project Schedule</t>
    </r>
    <r>
      <rPr>
        <sz val="12"/>
        <rFont val="Arial"/>
        <family val="2"/>
        <scheme val="minor"/>
      </rPr>
      <t xml:space="preserve">, </t>
    </r>
    <r>
      <rPr>
        <b/>
        <sz val="12"/>
        <color indexed="12"/>
        <rFont val="Arial"/>
        <family val="2"/>
        <scheme val="minor"/>
      </rPr>
      <t>Cost</t>
    </r>
    <r>
      <rPr>
        <sz val="12"/>
        <rFont val="Arial"/>
        <family val="2"/>
        <scheme val="minor"/>
      </rPr>
      <t xml:space="preserve">, </t>
    </r>
    <r>
      <rPr>
        <b/>
        <sz val="12"/>
        <color indexed="12"/>
        <rFont val="Arial"/>
        <family val="2"/>
        <scheme val="minor"/>
      </rPr>
      <t>Scope</t>
    </r>
    <r>
      <rPr>
        <sz val="12"/>
        <rFont val="Arial"/>
        <family val="2"/>
        <scheme val="minor"/>
      </rPr>
      <t xml:space="preserve">, </t>
    </r>
    <r>
      <rPr>
        <b/>
        <sz val="12"/>
        <color indexed="12"/>
        <rFont val="Arial"/>
        <family val="2"/>
        <scheme val="minor"/>
      </rPr>
      <t>Quality</t>
    </r>
    <r>
      <rPr>
        <sz val="12"/>
        <rFont val="Arial"/>
        <family val="2"/>
        <scheme val="minor"/>
      </rPr>
      <t xml:space="preserve"> and </t>
    </r>
    <r>
      <rPr>
        <b/>
        <sz val="12"/>
        <color indexed="12"/>
        <rFont val="Arial"/>
        <family val="2"/>
        <scheme val="minor"/>
      </rPr>
      <t>Performance</t>
    </r>
    <r>
      <rPr>
        <sz val="12"/>
        <rFont val="Arial"/>
        <family val="2"/>
        <scheme val="minor"/>
      </rPr>
      <t xml:space="preserve">. Where there is no impact type </t>
    </r>
    <r>
      <rPr>
        <b/>
        <sz val="12"/>
        <color indexed="12"/>
        <rFont val="Arial"/>
        <family val="2"/>
        <scheme val="minor"/>
      </rPr>
      <t>None</t>
    </r>
    <r>
      <rPr>
        <sz val="12"/>
        <rFont val="Arial"/>
        <family val="2"/>
        <scheme val="minor"/>
      </rPr>
      <t>. (E.g. A delay in receiving a response might mean a Functional Specification cannot be written by the deliverable date shown on the project plan.)</t>
    </r>
  </si>
  <si>
    <r>
      <t xml:space="preserve">Exposure Before Mitigation (Impact) </t>
    </r>
    <r>
      <rPr>
        <sz val="12"/>
        <rFont val="Arial"/>
        <family val="2"/>
        <scheme val="minor"/>
      </rPr>
      <t>- Enter a score of 1 to 10 to indicate the degree of Impact the risk has on the project prior to mitigation (10=Major).</t>
    </r>
  </si>
  <si>
    <r>
      <t xml:space="preserve">Exposure Before Mitigation (Likelihood) </t>
    </r>
    <r>
      <rPr>
        <sz val="12"/>
        <rFont val="Arial"/>
        <family val="2"/>
        <scheme val="minor"/>
      </rPr>
      <t>- Enter a score of 1 to 10 to indicate how likely it is that the risk will impact the project prior to mitigation (10=Certain).</t>
    </r>
  </si>
  <si>
    <r>
      <t xml:space="preserve">Exposure Before Mitigation (Risk Rating) </t>
    </r>
    <r>
      <rPr>
        <sz val="12"/>
        <rFont val="Arial"/>
        <family val="2"/>
        <scheme val="minor"/>
      </rPr>
      <t xml:space="preserve">- This is a self-calculating column so you </t>
    </r>
    <r>
      <rPr>
        <b/>
        <sz val="12"/>
        <color indexed="10"/>
        <rFont val="Arial"/>
        <family val="2"/>
        <scheme val="minor"/>
      </rPr>
      <t>MUST NOT</t>
    </r>
    <r>
      <rPr>
        <sz val="12"/>
        <rFont val="Arial"/>
        <family val="2"/>
        <scheme val="minor"/>
      </rPr>
      <t xml:space="preserve"> try to enter anything. The Risk Rating = Degree of Impact X Likelihood.</t>
    </r>
  </si>
  <si>
    <r>
      <t>Mitigation Strategy</t>
    </r>
    <r>
      <rPr>
        <sz val="12"/>
        <rFont val="Arial"/>
        <family val="2"/>
        <scheme val="minor"/>
      </rPr>
      <t xml:space="preserve"> - Enter details of how you intend to mitigate the risk.</t>
    </r>
  </si>
  <si>
    <r>
      <t xml:space="preserve">Mitigation Cutover Date </t>
    </r>
    <r>
      <rPr>
        <sz val="12"/>
        <rFont val="Arial"/>
        <family val="2"/>
        <scheme val="minor"/>
      </rPr>
      <t xml:space="preserve">- Enter the date the Mitigation Strategy plan will need to commence so as to not jeopardise the project deadline. </t>
    </r>
  </si>
  <si>
    <r>
      <t xml:space="preserve">Mitigation Started? </t>
    </r>
    <r>
      <rPr>
        <sz val="12"/>
        <rFont val="Arial"/>
        <family val="2"/>
        <scheme val="minor"/>
      </rPr>
      <t>- Select Yes or No from the drop-down list.</t>
    </r>
  </si>
  <si>
    <r>
      <t xml:space="preserve">Day Left - </t>
    </r>
    <r>
      <rPr>
        <sz val="12"/>
        <rFont val="Arial"/>
        <family val="2"/>
        <scheme val="minor"/>
      </rPr>
      <t xml:space="preserve">This a self-calculating column so you </t>
    </r>
    <r>
      <rPr>
        <b/>
        <sz val="12"/>
        <color indexed="10"/>
        <rFont val="Arial"/>
        <family val="2"/>
        <scheme val="minor"/>
      </rPr>
      <t>MUST NOT</t>
    </r>
    <r>
      <rPr>
        <sz val="12"/>
        <rFont val="Arial"/>
        <family val="2"/>
        <scheme val="minor"/>
      </rPr>
      <t xml:space="preserve"> try to enter anything. If the Mitigation Cutover Date is today, Days Left will show in GREEN. If there are 1-30 days before the Mitigation Cutover Date, Days Left will show in YELLOW. If there are more than 30 days until the Mitigation Cutover Date, Days Left will show as Regular text.</t>
    </r>
  </si>
  <si>
    <r>
      <t>No. of Days Since Cutover Date</t>
    </r>
    <r>
      <rPr>
        <sz val="12"/>
        <rFont val="Arial"/>
        <family val="2"/>
        <scheme val="minor"/>
      </rPr>
      <t xml:space="preserve"> - This a self-calculating column so you </t>
    </r>
    <r>
      <rPr>
        <b/>
        <sz val="12"/>
        <color indexed="10"/>
        <rFont val="Arial"/>
        <family val="2"/>
        <scheme val="minor"/>
      </rPr>
      <t>MUST NOT</t>
    </r>
    <r>
      <rPr>
        <sz val="12"/>
        <rFont val="Arial"/>
        <family val="2"/>
        <scheme val="minor"/>
      </rPr>
      <t xml:space="preserve"> try to enter anything. When the Mitigation Cutover Date is earlier than today's date the number of days since the cutover date will show in this cell. They will continue to show in the cell if the Risk Closure Date is after the Mitigation Cutover Date but will be frozen at that point. This then indicates the total days taken to mitigate the risk.</t>
    </r>
  </si>
  <si>
    <r>
      <t>Risk Closure Date</t>
    </r>
    <r>
      <rPr>
        <sz val="12"/>
        <rFont val="Arial"/>
        <family val="2"/>
        <scheme val="minor"/>
      </rPr>
      <t xml:space="preserve"> - Enter the date the Risk is no longer a threat to the project - DD/MM/YY.</t>
    </r>
  </si>
  <si>
    <r>
      <t xml:space="preserve">Exposure After Mitigation (Impact) </t>
    </r>
    <r>
      <rPr>
        <sz val="12"/>
        <rFont val="Arial"/>
        <family val="2"/>
        <scheme val="minor"/>
      </rPr>
      <t>- Enter a score of 1 to 10 to indicate the degree of Impact the risk has on the project prior to mitigation (10=Major).</t>
    </r>
  </si>
  <si>
    <r>
      <t xml:space="preserve">Exposure After Mitigation (Likelihood) </t>
    </r>
    <r>
      <rPr>
        <sz val="12"/>
        <rFont val="Arial"/>
        <family val="2"/>
        <scheme val="minor"/>
      </rPr>
      <t>- Enter a score of 1 to 10 to indicate how likely it is that the risk will impact the project prior to mitigation (10=Certain).</t>
    </r>
  </si>
  <si>
    <r>
      <t xml:space="preserve">Exposure After Mitigation (Risk Rating) </t>
    </r>
    <r>
      <rPr>
        <sz val="12"/>
        <rFont val="Arial"/>
        <family val="2"/>
        <scheme val="minor"/>
      </rPr>
      <t xml:space="preserve">- This is a self-calculating column so you </t>
    </r>
    <r>
      <rPr>
        <b/>
        <sz val="12"/>
        <color indexed="10"/>
        <rFont val="Arial"/>
        <family val="2"/>
        <scheme val="minor"/>
      </rPr>
      <t>MUST NOT</t>
    </r>
    <r>
      <rPr>
        <sz val="12"/>
        <rFont val="Arial"/>
        <family val="2"/>
        <scheme val="minor"/>
      </rPr>
      <t xml:space="preserve"> try to enter anything. The Risk Rating = Degree of Impact X Likelihood</t>
    </r>
  </si>
  <si>
    <r>
      <t>Date Last Updated</t>
    </r>
    <r>
      <rPr>
        <sz val="12"/>
        <rFont val="Arial"/>
        <family val="2"/>
        <scheme val="minor"/>
      </rPr>
      <t xml:space="preserve"> - Enter the date the Risk was last updated on the Risk Log  - DD/MM/YY.</t>
    </r>
  </si>
  <si>
    <r>
      <t xml:space="preserve">Comments </t>
    </r>
    <r>
      <rPr>
        <sz val="12"/>
        <rFont val="Arial"/>
        <family val="2"/>
        <scheme val="minor"/>
      </rPr>
      <t>- Enter any relevant comments. If the Risk becomes an Issue and is entered on the Issues Log, enter the respective Issue Number here so that they can be cross-referred.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</si>
</sst>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
  </numFmts>
  <fonts count="56" x14ac:knownFonts="1">
    <font>
      <sz val="11"/>
      <color theme="1"/>
      <name val="Arial"/>
      <family val="2"/>
      <scheme val="minor"/>
    </font>
    <font>
      <i/>
      <sz val="36"/>
      <color theme="4"/>
      <name val="Arial"/>
      <family val="2"/>
      <scheme val="minor"/>
    </font>
    <font>
      <sz val="10"/>
      <name val="Arial"/>
      <family val="2"/>
    </font>
    <font>
      <b/>
      <sz val="22"/>
      <color indexed="9"/>
      <name val="Arial"/>
      <family val="2"/>
    </font>
    <font>
      <b/>
      <sz val="12"/>
      <name val="Arial"/>
      <family val="2"/>
    </font>
    <font>
      <sz val="8"/>
      <name val="Arial"/>
      <family val="2"/>
    </font>
    <font>
      <b/>
      <sz val="18"/>
      <color indexed="9"/>
      <name val="Arial"/>
      <family val="2"/>
    </font>
    <font>
      <b/>
      <sz val="16"/>
      <color indexed="9"/>
      <name val="Arial"/>
      <family val="2"/>
    </font>
    <font>
      <sz val="10"/>
      <color indexed="9"/>
      <name val="Arial"/>
      <family val="2"/>
    </font>
    <font>
      <b/>
      <sz val="12"/>
      <color indexed="9"/>
      <name val="Arial"/>
      <family val="2"/>
    </font>
    <font>
      <sz val="12"/>
      <name val="Arial"/>
      <family val="2"/>
    </font>
    <font>
      <u/>
      <sz val="10"/>
      <color indexed="12"/>
      <name val="Arial"/>
      <family val="2"/>
    </font>
    <font>
      <b/>
      <u/>
      <sz val="12"/>
      <color indexed="9"/>
      <name val="Arial"/>
      <family val="2"/>
    </font>
    <font>
      <b/>
      <sz val="10"/>
      <color indexed="9"/>
      <name val="Arial"/>
      <family val="2"/>
    </font>
    <font>
      <b/>
      <sz val="10"/>
      <name val="Arial"/>
      <family val="2"/>
    </font>
    <font>
      <b/>
      <sz val="12"/>
      <color indexed="8"/>
      <name val="Arial"/>
      <family val="2"/>
    </font>
    <font>
      <b/>
      <sz val="8"/>
      <color indexed="81"/>
      <name val="Tahoma"/>
      <family val="2"/>
    </font>
    <font>
      <b/>
      <u/>
      <sz val="10"/>
      <name val="Arial"/>
      <family val="2"/>
    </font>
    <font>
      <sz val="8"/>
      <color indexed="81"/>
      <name val="Tahoma"/>
      <family val="2"/>
    </font>
    <font>
      <b/>
      <sz val="9"/>
      <color indexed="9"/>
      <name val="Arial"/>
      <family val="2"/>
    </font>
    <font>
      <b/>
      <sz val="9"/>
      <color rgb="FF66FF33"/>
      <name val="Arial"/>
      <family val="2"/>
    </font>
    <font>
      <b/>
      <u/>
      <sz val="9"/>
      <color indexed="9"/>
      <name val="Arial"/>
      <family val="2"/>
    </font>
    <font>
      <b/>
      <u/>
      <sz val="9"/>
      <color rgb="FFFFFF00"/>
      <name val="Arial"/>
      <family val="2"/>
    </font>
    <font>
      <b/>
      <u/>
      <sz val="9"/>
      <color rgb="FF66FF33"/>
      <name val="Arial"/>
      <family val="2"/>
    </font>
    <font>
      <b/>
      <sz val="9"/>
      <color rgb="FFFF0000"/>
      <name val="Arial"/>
      <family val="2"/>
    </font>
    <font>
      <b/>
      <sz val="8"/>
      <color indexed="9"/>
      <name val="Arial"/>
      <family val="2"/>
    </font>
    <font>
      <b/>
      <sz val="8"/>
      <color rgb="FF66FF33"/>
      <name val="Arial"/>
      <family val="2"/>
    </font>
    <font>
      <b/>
      <sz val="8"/>
      <color rgb="FFFF0000"/>
      <name val="Arial"/>
      <family val="2"/>
    </font>
    <font>
      <b/>
      <sz val="9"/>
      <color rgb="FFFFFF00"/>
      <name val="Arial"/>
      <family val="2"/>
    </font>
    <font>
      <b/>
      <sz val="10"/>
      <color rgb="FF66FF33"/>
      <name val="Arial"/>
      <family val="2"/>
    </font>
    <font>
      <b/>
      <sz val="26"/>
      <color theme="3"/>
      <name val="Arial"/>
      <family val="2"/>
    </font>
    <font>
      <b/>
      <sz val="14"/>
      <color rgb="FF0076B7"/>
      <name val="Arial"/>
      <family val="2"/>
    </font>
    <font>
      <sz val="11"/>
      <color theme="1"/>
      <name val="Arial"/>
      <family val="2"/>
    </font>
    <font>
      <sz val="10"/>
      <color theme="1"/>
      <name val="Arial"/>
      <family val="2"/>
    </font>
    <font>
      <b/>
      <sz val="10"/>
      <color theme="1"/>
      <name val="Arial"/>
      <family val="2"/>
    </font>
    <font>
      <b/>
      <i/>
      <sz val="10"/>
      <color theme="1"/>
      <name val="Arial"/>
      <family val="2"/>
    </font>
    <font>
      <i/>
      <sz val="10"/>
      <color theme="1"/>
      <name val="Arial"/>
      <family val="2"/>
    </font>
    <font>
      <sz val="16"/>
      <name val="Arial"/>
      <family val="2"/>
    </font>
    <font>
      <b/>
      <sz val="12"/>
      <color indexed="10"/>
      <name val="Arial"/>
      <family val="2"/>
    </font>
    <font>
      <sz val="12"/>
      <color theme="1"/>
      <name val="Arial"/>
      <family val="2"/>
      <scheme val="minor"/>
    </font>
    <font>
      <b/>
      <u/>
      <sz val="12"/>
      <name val="Arial"/>
      <family val="2"/>
    </font>
    <font>
      <b/>
      <sz val="10"/>
      <name val="Arial"/>
      <family val="2"/>
      <scheme val="minor"/>
    </font>
    <font>
      <b/>
      <sz val="12"/>
      <color indexed="8"/>
      <name val="Arial"/>
      <family val="2"/>
      <scheme val="minor"/>
    </font>
    <font>
      <sz val="12"/>
      <color indexed="8"/>
      <name val="Arial"/>
      <family val="2"/>
      <scheme val="minor"/>
    </font>
    <font>
      <b/>
      <sz val="12"/>
      <name val="Arial"/>
      <family val="2"/>
      <scheme val="minor"/>
    </font>
    <font>
      <sz val="12"/>
      <name val="Arial"/>
      <family val="2"/>
      <scheme val="minor"/>
    </font>
    <font>
      <u/>
      <sz val="10"/>
      <color indexed="12"/>
      <name val="Arial"/>
      <family val="2"/>
      <scheme val="minor"/>
    </font>
    <font>
      <b/>
      <sz val="12"/>
      <color indexed="10"/>
      <name val="Arial"/>
      <family val="2"/>
      <scheme val="minor"/>
    </font>
    <font>
      <b/>
      <sz val="12"/>
      <color indexed="12"/>
      <name val="Arial"/>
      <family val="2"/>
      <scheme val="minor"/>
    </font>
    <font>
      <b/>
      <sz val="16"/>
      <color indexed="9"/>
      <name val="Arial"/>
      <family val="2"/>
      <scheme val="minor"/>
    </font>
    <font>
      <b/>
      <sz val="16"/>
      <color indexed="8"/>
      <name val="Arial"/>
      <family val="2"/>
      <scheme val="minor"/>
    </font>
    <font>
      <b/>
      <sz val="12"/>
      <color indexed="9"/>
      <name val="Arial"/>
      <family val="2"/>
      <scheme val="minor"/>
    </font>
    <font>
      <b/>
      <sz val="14"/>
      <color indexed="9"/>
      <name val="Arial"/>
      <family val="2"/>
      <scheme val="minor"/>
    </font>
    <font>
      <b/>
      <sz val="8"/>
      <name val="Arial"/>
      <family val="2"/>
      <scheme val="minor"/>
    </font>
    <font>
      <sz val="8"/>
      <name val="Arial"/>
      <family val="2"/>
      <scheme val="minor"/>
    </font>
    <font>
      <sz val="10"/>
      <name val="Arial"/>
      <family val="2"/>
      <scheme val="minor"/>
    </font>
  </fonts>
  <fills count="23">
    <fill>
      <patternFill patternType="none"/>
    </fill>
    <fill>
      <patternFill patternType="gray125"/>
    </fill>
    <fill>
      <patternFill patternType="solid">
        <fgColor indexed="18"/>
        <bgColor indexed="64"/>
      </patternFill>
    </fill>
    <fill>
      <patternFill patternType="solid">
        <fgColor indexed="11"/>
        <bgColor indexed="64"/>
      </patternFill>
    </fill>
    <fill>
      <patternFill patternType="solid">
        <fgColor indexed="10"/>
        <bgColor indexed="64"/>
      </patternFill>
    </fill>
    <fill>
      <patternFill patternType="solid">
        <fgColor indexed="20"/>
        <bgColor indexed="64"/>
      </patternFill>
    </fill>
    <fill>
      <patternFill patternType="solid">
        <fgColor indexed="21"/>
        <bgColor indexed="64"/>
      </patternFill>
    </fill>
    <fill>
      <patternFill patternType="solid">
        <fgColor indexed="60"/>
        <bgColor indexed="64"/>
      </patternFill>
    </fill>
    <fill>
      <patternFill patternType="solid">
        <fgColor indexed="26"/>
        <bgColor indexed="64"/>
      </patternFill>
    </fill>
    <fill>
      <patternFill patternType="solid">
        <fgColor indexed="15"/>
        <bgColor indexed="64"/>
      </patternFill>
    </fill>
    <fill>
      <patternFill patternType="solid">
        <fgColor indexed="9"/>
        <bgColor indexed="64"/>
      </patternFill>
    </fill>
    <fill>
      <patternFill patternType="solid">
        <fgColor indexed="48"/>
        <bgColor indexed="64"/>
      </patternFill>
    </fill>
    <fill>
      <patternFill patternType="solid">
        <fgColor indexed="28"/>
        <bgColor indexed="64"/>
      </patternFill>
    </fill>
    <fill>
      <patternFill patternType="solid">
        <fgColor indexed="14"/>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800080"/>
        <bgColor indexed="64"/>
      </patternFill>
    </fill>
    <fill>
      <patternFill patternType="solid">
        <fgColor rgb="FF008080"/>
        <bgColor indexed="64"/>
      </patternFill>
    </fill>
    <fill>
      <patternFill patternType="solid">
        <fgColor rgb="FF993300"/>
        <bgColor indexed="64"/>
      </patternFill>
    </fill>
    <fill>
      <patternFill patternType="solid">
        <fgColor rgb="FFFFF8C1"/>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8"/>
      </left>
      <right style="thin">
        <color indexed="9"/>
      </right>
      <top style="thick">
        <color indexed="8"/>
      </top>
      <bottom style="thin">
        <color indexed="8"/>
      </bottom>
      <diagonal/>
    </border>
    <border>
      <left style="thin">
        <color indexed="9"/>
      </left>
      <right style="thin">
        <color indexed="9"/>
      </right>
      <top style="thick">
        <color indexed="8"/>
      </top>
      <bottom style="thin">
        <color indexed="8"/>
      </bottom>
      <diagonal/>
    </border>
    <border>
      <left style="thin">
        <color indexed="9"/>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ck">
        <color indexed="8"/>
      </right>
      <top style="thin">
        <color indexed="8"/>
      </top>
      <bottom style="thin">
        <color indexed="8"/>
      </bottom>
      <diagonal/>
    </border>
    <border>
      <left style="thick">
        <color indexed="8"/>
      </left>
      <right/>
      <top/>
      <bottom style="thin">
        <color indexed="8"/>
      </bottom>
      <diagonal/>
    </border>
    <border>
      <left style="thin">
        <color indexed="8"/>
      </left>
      <right/>
      <top style="thin">
        <color indexed="8"/>
      </top>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right style="thick">
        <color indexed="8"/>
      </right>
      <top style="medium">
        <color indexed="8"/>
      </top>
      <bottom style="thin">
        <color indexed="8"/>
      </bottom>
      <diagonal/>
    </border>
    <border>
      <left/>
      <right style="thick">
        <color indexed="8"/>
      </right>
      <top style="thin">
        <color indexed="8"/>
      </top>
      <bottom style="thin">
        <color indexed="8"/>
      </bottom>
      <diagonal/>
    </border>
    <border>
      <left style="thick">
        <color indexed="8"/>
      </left>
      <right style="thin">
        <color indexed="8"/>
      </right>
      <top style="thin">
        <color indexed="8"/>
      </top>
      <bottom/>
      <diagonal/>
    </border>
    <border>
      <left/>
      <right style="thick">
        <color indexed="8"/>
      </right>
      <top style="thin">
        <color indexed="8"/>
      </top>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9"/>
      </bottom>
      <diagonal/>
    </border>
    <border>
      <left/>
      <right style="medium">
        <color indexed="64"/>
      </right>
      <top style="medium">
        <color indexed="64"/>
      </top>
      <bottom style="medium">
        <color indexed="9"/>
      </bottom>
      <diagonal/>
    </border>
    <border>
      <left style="medium">
        <color indexed="64"/>
      </left>
      <right/>
      <top style="medium">
        <color indexed="9"/>
      </top>
      <bottom style="thin">
        <color indexed="9"/>
      </bottom>
      <diagonal/>
    </border>
    <border>
      <left/>
      <right/>
      <top style="medium">
        <color indexed="9"/>
      </top>
      <bottom style="thin">
        <color indexed="9"/>
      </bottom>
      <diagonal/>
    </border>
    <border>
      <left/>
      <right style="medium">
        <color indexed="9"/>
      </right>
      <top style="medium">
        <color indexed="9"/>
      </top>
      <bottom style="thin">
        <color indexed="9"/>
      </bottom>
      <diagonal/>
    </border>
    <border>
      <left style="medium">
        <color indexed="9"/>
      </left>
      <right/>
      <top style="medium">
        <color indexed="9"/>
      </top>
      <bottom style="thin">
        <color indexed="9"/>
      </bottom>
      <diagonal/>
    </border>
    <border>
      <left/>
      <right style="medium">
        <color indexed="64"/>
      </right>
      <top style="medium">
        <color indexed="9"/>
      </top>
      <bottom style="thin">
        <color indexed="9"/>
      </bottom>
      <diagonal/>
    </border>
    <border>
      <left style="medium">
        <color indexed="64"/>
      </left>
      <right style="thin">
        <color indexed="9"/>
      </right>
      <top/>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medium">
        <color indexed="9"/>
      </left>
      <right style="thin">
        <color indexed="9"/>
      </right>
      <top/>
      <bottom/>
      <diagonal/>
    </border>
    <border>
      <left style="thin">
        <color indexed="9"/>
      </left>
      <right style="medium">
        <color indexed="9"/>
      </right>
      <top/>
      <bottom/>
      <diagonal/>
    </border>
    <border>
      <left/>
      <right style="thin">
        <color indexed="9"/>
      </right>
      <top/>
      <bottom/>
      <diagonal/>
    </border>
    <border>
      <left style="thin">
        <color indexed="9"/>
      </left>
      <right/>
      <top/>
      <bottom/>
      <diagonal/>
    </border>
    <border>
      <left style="medium">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medium">
        <color indexed="9"/>
      </right>
      <top style="thin">
        <color indexed="9"/>
      </top>
      <bottom style="thin">
        <color indexed="9"/>
      </bottom>
      <diagonal/>
    </border>
    <border>
      <left style="medium">
        <color indexed="9"/>
      </left>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right style="thin">
        <color indexed="9"/>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8"/>
      </right>
      <top style="thin">
        <color indexed="64"/>
      </top>
      <bottom style="thin">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top style="medium">
        <color indexed="64"/>
      </top>
      <bottom style="thin">
        <color indexed="9"/>
      </bottom>
      <diagonal/>
    </border>
    <border>
      <left/>
      <right style="thin">
        <color indexed="9"/>
      </right>
      <top style="thin">
        <color indexed="9"/>
      </top>
      <bottom style="thin">
        <color indexed="9"/>
      </bottom>
      <diagonal/>
    </border>
    <border>
      <left style="thin">
        <color indexed="64"/>
      </left>
      <right style="thin">
        <color indexed="8"/>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thin">
        <color indexed="9"/>
      </left>
      <right style="thin">
        <color indexed="9"/>
      </right>
      <top style="thin">
        <color indexed="9"/>
      </top>
      <bottom/>
      <diagonal/>
    </border>
    <border>
      <left style="thin">
        <color indexed="9"/>
      </left>
      <right style="medium">
        <color indexed="9"/>
      </right>
      <top style="thin">
        <color indexed="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9"/>
      </right>
      <top style="thin">
        <color indexed="9"/>
      </top>
      <bottom style="double">
        <color indexed="8"/>
      </bottom>
      <diagonal/>
    </border>
    <border>
      <left style="medium">
        <color indexed="9"/>
      </left>
      <right style="thin">
        <color indexed="64"/>
      </right>
      <top style="thin">
        <color indexed="9"/>
      </top>
      <bottom style="double">
        <color indexed="8"/>
      </bottom>
      <diagonal/>
    </border>
    <border>
      <left style="thin">
        <color indexed="64"/>
      </left>
      <right/>
      <top style="double">
        <color indexed="8"/>
      </top>
      <bottom/>
      <diagonal/>
    </border>
    <border>
      <left style="double">
        <color indexed="8"/>
      </left>
      <right style="thin">
        <color indexed="64"/>
      </right>
      <top style="double">
        <color indexed="8"/>
      </top>
      <bottom/>
      <diagonal/>
    </border>
    <border>
      <left style="medium">
        <color indexed="8"/>
      </left>
      <right style="thin">
        <color indexed="64"/>
      </right>
      <top style="thin">
        <color indexed="64"/>
      </top>
      <bottom style="thin">
        <color indexed="64"/>
      </bottom>
      <diagonal/>
    </border>
    <border>
      <left style="thick">
        <color indexed="8"/>
      </left>
      <right style="thin">
        <color indexed="8"/>
      </right>
      <top style="thin">
        <color indexed="8"/>
      </top>
      <bottom style="thin">
        <color theme="0" tint="-0.24994659260841701"/>
      </bottom>
      <diagonal/>
    </border>
    <border>
      <left style="thin">
        <color indexed="8"/>
      </left>
      <right/>
      <top style="thin">
        <color indexed="8"/>
      </top>
      <bottom style="thin">
        <color theme="0" tint="-0.24994659260841701"/>
      </bottom>
      <diagonal/>
    </border>
    <border>
      <left style="medium">
        <color indexed="8"/>
      </left>
      <right style="thick">
        <color indexed="8"/>
      </right>
      <top style="thin">
        <color indexed="8"/>
      </top>
      <bottom style="thin">
        <color theme="0" tint="-0.24994659260841701"/>
      </bottom>
      <diagonal/>
    </border>
    <border>
      <left style="thick">
        <color indexed="8"/>
      </left>
      <right style="thin">
        <color indexed="8"/>
      </right>
      <top style="thin">
        <color theme="0" tint="-0.24994659260841701"/>
      </top>
      <bottom style="thin">
        <color theme="0" tint="-0.24994659260841701"/>
      </bottom>
      <diagonal/>
    </border>
    <border>
      <left style="thin">
        <color indexed="8"/>
      </left>
      <right/>
      <top style="thin">
        <color theme="0" tint="-0.24994659260841701"/>
      </top>
      <bottom style="thin">
        <color theme="0" tint="-0.24994659260841701"/>
      </bottom>
      <diagonal/>
    </border>
    <border>
      <left style="medium">
        <color indexed="8"/>
      </left>
      <right style="thick">
        <color indexed="8"/>
      </right>
      <top style="thin">
        <color theme="0" tint="-0.24994659260841701"/>
      </top>
      <bottom style="thin">
        <color theme="0" tint="-0.24994659260841701"/>
      </bottom>
      <diagonal/>
    </border>
    <border>
      <left style="thick">
        <color indexed="8"/>
      </left>
      <right style="thin">
        <color indexed="8"/>
      </right>
      <top style="thin">
        <color theme="0" tint="-0.24994659260841701"/>
      </top>
      <bottom style="thin">
        <color indexed="8"/>
      </bottom>
      <diagonal/>
    </border>
    <border>
      <left style="thin">
        <color indexed="8"/>
      </left>
      <right/>
      <top style="thin">
        <color theme="0" tint="-0.24994659260841701"/>
      </top>
      <bottom style="thin">
        <color indexed="8"/>
      </bottom>
      <diagonal/>
    </border>
    <border>
      <left style="medium">
        <color indexed="8"/>
      </left>
      <right style="thick">
        <color indexed="8"/>
      </right>
      <top style="thin">
        <color theme="0" tint="-0.24994659260841701"/>
      </top>
      <bottom style="thin">
        <color indexed="8"/>
      </bottom>
      <diagonal/>
    </border>
  </borders>
  <cellStyleXfs count="2">
    <xf numFmtId="0" fontId="0" fillId="0" borderId="0"/>
    <xf numFmtId="0" fontId="11" fillId="0" borderId="0" applyNumberFormat="0" applyFill="0" applyBorder="0" applyAlignment="0" applyProtection="0">
      <alignment vertical="top"/>
      <protection locked="0"/>
    </xf>
  </cellStyleXfs>
  <cellXfs count="287">
    <xf numFmtId="0" fontId="0" fillId="0" borderId="0" xfId="0"/>
    <xf numFmtId="0" fontId="0" fillId="0" borderId="0" xfId="0" applyAlignment="1">
      <alignment wrapText="1"/>
    </xf>
    <xf numFmtId="15" fontId="0" fillId="0" borderId="0" xfId="0" applyNumberFormat="1"/>
    <xf numFmtId="0" fontId="0" fillId="0" borderId="0" xfId="0" applyAlignment="1">
      <alignment horizontal="left" wrapText="1"/>
    </xf>
    <xf numFmtId="0" fontId="1" fillId="0" borderId="0" xfId="0" applyFont="1"/>
    <xf numFmtId="0" fontId="0" fillId="0" borderId="0" xfId="0" applyAlignment="1">
      <alignment horizontal="center" vertical="center"/>
    </xf>
    <xf numFmtId="15" fontId="0" fillId="0" borderId="0" xfId="0" applyNumberFormat="1" applyAlignment="1">
      <alignment horizontal="center" vertical="center"/>
    </xf>
    <xf numFmtId="0" fontId="0" fillId="0" borderId="0" xfId="0" applyAlignment="1">
      <alignment vertical="center"/>
    </xf>
    <xf numFmtId="15" fontId="0" fillId="0" borderId="0" xfId="0" applyNumberFormat="1" applyAlignment="1">
      <alignment horizontal="center"/>
    </xf>
    <xf numFmtId="0" fontId="0" fillId="0" borderId="0" xfId="0" applyAlignment="1">
      <alignment horizontal="center"/>
    </xf>
    <xf numFmtId="164" fontId="5" fillId="0" borderId="0" xfId="0" applyNumberFormat="1" applyFont="1" applyAlignment="1">
      <alignment horizontal="center" wrapText="1"/>
    </xf>
    <xf numFmtId="49" fontId="13" fillId="5" borderId="35" xfId="0" applyNumberFormat="1" applyFont="1" applyFill="1" applyBorder="1" applyAlignment="1">
      <alignment horizontal="center" vertical="center" textRotation="90" wrapText="1"/>
    </xf>
    <xf numFmtId="49" fontId="13" fillId="5" borderId="33" xfId="0" applyNumberFormat="1" applyFont="1" applyFill="1" applyBorder="1" applyAlignment="1">
      <alignment horizontal="center" vertical="center" textRotation="90" wrapText="1"/>
    </xf>
    <xf numFmtId="49" fontId="13" fillId="5" borderId="36" xfId="0" applyNumberFormat="1" applyFont="1" applyFill="1" applyBorder="1" applyAlignment="1">
      <alignment horizontal="center" vertical="center" textRotation="90" wrapText="1"/>
    </xf>
    <xf numFmtId="49" fontId="13" fillId="6" borderId="37" xfId="0" applyNumberFormat="1" applyFont="1" applyFill="1" applyBorder="1" applyAlignment="1">
      <alignment horizontal="center" vertical="center" textRotation="90" wrapText="1"/>
    </xf>
    <xf numFmtId="49" fontId="13" fillId="6" borderId="33" xfId="0" applyNumberFormat="1" applyFont="1" applyFill="1" applyBorder="1" applyAlignment="1">
      <alignment horizontal="center" vertical="center" textRotation="90" wrapText="1"/>
    </xf>
    <xf numFmtId="49" fontId="13" fillId="6" borderId="38" xfId="0" applyNumberFormat="1" applyFont="1" applyFill="1" applyBorder="1" applyAlignment="1">
      <alignment horizontal="center" vertical="center" textRotation="90" wrapText="1"/>
    </xf>
    <xf numFmtId="49" fontId="13" fillId="7" borderId="37" xfId="0" applyNumberFormat="1" applyFont="1" applyFill="1" applyBorder="1" applyAlignment="1">
      <alignment horizontal="center" vertical="center" textRotation="90" wrapText="1"/>
    </xf>
    <xf numFmtId="49" fontId="13" fillId="7" borderId="33" xfId="0" applyNumberFormat="1" applyFont="1" applyFill="1" applyBorder="1" applyAlignment="1">
      <alignment horizontal="center" vertical="center" textRotation="90" wrapText="1"/>
    </xf>
    <xf numFmtId="49" fontId="13" fillId="7" borderId="38" xfId="0" applyNumberFormat="1" applyFont="1" applyFill="1" applyBorder="1" applyAlignment="1">
      <alignment horizontal="center" vertical="center" textRotation="90" wrapText="1"/>
    </xf>
    <xf numFmtId="49" fontId="10" fillId="0" borderId="0" xfId="0" applyNumberFormat="1" applyFont="1"/>
    <xf numFmtId="0" fontId="10" fillId="0" borderId="0" xfId="0" applyNumberFormat="1" applyFont="1"/>
    <xf numFmtId="0" fontId="14" fillId="0" borderId="0" xfId="0" applyFont="1"/>
    <xf numFmtId="0" fontId="0" fillId="10" borderId="0" xfId="0" applyFill="1"/>
    <xf numFmtId="0" fontId="17" fillId="10" borderId="0" xfId="0" applyFont="1" applyFill="1" applyBorder="1" applyAlignment="1">
      <alignment horizontal="left" vertical="center" wrapText="1" indent="1"/>
    </xf>
    <xf numFmtId="0" fontId="2" fillId="10" borderId="0" xfId="0" applyFont="1" applyFill="1" applyBorder="1" applyAlignment="1">
      <alignment horizontal="left" vertical="center" wrapText="1" indent="1"/>
    </xf>
    <xf numFmtId="0" fontId="30" fillId="0" borderId="0" xfId="0" applyFont="1" applyAlignment="1">
      <alignment horizontal="left" vertical="top"/>
    </xf>
    <xf numFmtId="0" fontId="31" fillId="0" borderId="0" xfId="0" applyFont="1"/>
    <xf numFmtId="0" fontId="32" fillId="0" borderId="0" xfId="0" applyFont="1"/>
    <xf numFmtId="0" fontId="33"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6" fillId="14" borderId="22" xfId="0" applyFont="1" applyFill="1" applyBorder="1" applyAlignment="1">
      <alignment horizontal="centerContinuous" vertical="center" wrapText="1"/>
    </xf>
    <xf numFmtId="0" fontId="7" fillId="14" borderId="23" xfId="0" applyFont="1" applyFill="1" applyBorder="1" applyAlignment="1">
      <alignment horizontal="centerContinuous" vertical="center" wrapText="1"/>
    </xf>
    <xf numFmtId="0" fontId="8" fillId="14" borderId="23" xfId="0" applyFont="1" applyFill="1" applyBorder="1" applyAlignment="1">
      <alignment horizontal="centerContinuous" vertical="center" wrapText="1"/>
    </xf>
    <xf numFmtId="0" fontId="8" fillId="14" borderId="24" xfId="0" applyFont="1" applyFill="1" applyBorder="1" applyAlignment="1">
      <alignment horizontal="centerContinuous" vertical="center" wrapText="1"/>
    </xf>
    <xf numFmtId="0" fontId="8" fillId="14" borderId="25" xfId="0" applyFont="1" applyFill="1" applyBorder="1" applyAlignment="1">
      <alignment horizontal="centerContinuous" vertical="center" wrapText="1"/>
    </xf>
    <xf numFmtId="0" fontId="8" fillId="14" borderId="26" xfId="0" applyFont="1" applyFill="1" applyBorder="1" applyAlignment="1">
      <alignment horizontal="centerContinuous" vertical="center" wrapText="1"/>
    </xf>
    <xf numFmtId="49" fontId="9" fillId="14" borderId="32" xfId="0" applyNumberFormat="1" applyFont="1" applyFill="1" applyBorder="1" applyAlignment="1">
      <alignment horizontal="center" vertical="center" wrapText="1"/>
    </xf>
    <xf numFmtId="49" fontId="9" fillId="14" borderId="33" xfId="0" applyNumberFormat="1" applyFont="1" applyFill="1" applyBorder="1" applyAlignment="1">
      <alignment horizontal="center" vertical="center" wrapText="1"/>
    </xf>
    <xf numFmtId="49" fontId="12" fillId="14" borderId="33" xfId="1" applyNumberFormat="1" applyFont="1" applyFill="1" applyBorder="1" applyAlignment="1" applyProtection="1">
      <alignment horizontal="center" vertical="center" wrapText="1"/>
    </xf>
    <xf numFmtId="0" fontId="4" fillId="14" borderId="30" xfId="0" applyFont="1" applyFill="1" applyBorder="1" applyAlignment="1">
      <alignment horizontal="center" vertical="center" wrapText="1"/>
    </xf>
    <xf numFmtId="0" fontId="4" fillId="14" borderId="31" xfId="0" applyFont="1" applyFill="1" applyBorder="1" applyAlignment="1">
      <alignment horizontal="center" vertical="center" wrapText="1"/>
    </xf>
    <xf numFmtId="49" fontId="9" fillId="14" borderId="42" xfId="0" applyNumberFormat="1" applyFont="1" applyFill="1" applyBorder="1" applyAlignment="1">
      <alignment horizontal="center" vertical="center" wrapText="1"/>
    </xf>
    <xf numFmtId="49" fontId="9" fillId="14" borderId="39" xfId="0" applyNumberFormat="1" applyFont="1" applyFill="1" applyBorder="1" applyAlignment="1">
      <alignment horizontal="center" vertical="center" wrapText="1"/>
    </xf>
    <xf numFmtId="49" fontId="9" fillId="14" borderId="40" xfId="0" applyNumberFormat="1" applyFont="1" applyFill="1" applyBorder="1" applyAlignment="1">
      <alignment horizontal="center" vertical="center" wrapText="1"/>
    </xf>
    <xf numFmtId="49" fontId="9" fillId="14" borderId="98" xfId="0" applyNumberFormat="1" applyFont="1" applyFill="1" applyBorder="1" applyAlignment="1">
      <alignment horizontal="center" vertical="center" wrapText="1"/>
    </xf>
    <xf numFmtId="0" fontId="33" fillId="0" borderId="0" xfId="0" applyFont="1"/>
    <xf numFmtId="0" fontId="7" fillId="14" borderId="7" xfId="0" applyFont="1" applyFill="1" applyBorder="1" applyAlignment="1">
      <alignment horizontal="center" vertical="center" wrapText="1"/>
    </xf>
    <xf numFmtId="0" fontId="3" fillId="14" borderId="15" xfId="0" applyFont="1" applyFill="1" applyBorder="1" applyAlignment="1">
      <alignment horizontal="center" vertical="center" wrapText="1"/>
    </xf>
    <xf numFmtId="49" fontId="4" fillId="17" borderId="8" xfId="0" applyNumberFormat="1" applyFont="1" applyFill="1" applyBorder="1" applyAlignment="1">
      <alignment horizontal="left" vertical="top" indent="1"/>
    </xf>
    <xf numFmtId="49" fontId="4" fillId="17" borderId="17" xfId="0" applyNumberFormat="1" applyFont="1" applyFill="1" applyBorder="1" applyAlignment="1">
      <alignment horizontal="left" vertical="top" indent="1"/>
    </xf>
    <xf numFmtId="49" fontId="4" fillId="17" borderId="19" xfId="0" applyNumberFormat="1" applyFont="1" applyFill="1" applyBorder="1" applyAlignment="1">
      <alignment horizontal="left" vertical="top" indent="1"/>
    </xf>
    <xf numFmtId="49" fontId="12" fillId="18" borderId="33" xfId="1" applyNumberFormat="1" applyFont="1" applyFill="1" applyBorder="1" applyAlignment="1" applyProtection="1">
      <alignment horizontal="center" vertical="center" wrapText="1"/>
    </xf>
    <xf numFmtId="49" fontId="9" fillId="18" borderId="43" xfId="0" applyNumberFormat="1" applyFont="1" applyFill="1" applyBorder="1" applyAlignment="1">
      <alignment horizontal="center" vertical="center" wrapText="1"/>
    </xf>
    <xf numFmtId="0" fontId="6" fillId="14" borderId="99" xfId="0" applyFont="1" applyFill="1" applyBorder="1" applyAlignment="1">
      <alignment horizontal="centerContinuous" vertical="center"/>
    </xf>
    <xf numFmtId="0" fontId="6" fillId="14" borderId="100" xfId="0" applyFont="1" applyFill="1" applyBorder="1" applyAlignment="1">
      <alignment horizontal="centerContinuous" vertical="center"/>
    </xf>
    <xf numFmtId="0" fontId="9" fillId="14" borderId="101" xfId="0" applyFont="1" applyFill="1" applyBorder="1" applyAlignment="1">
      <alignment horizontal="center" vertical="center" wrapText="1"/>
    </xf>
    <xf numFmtId="0" fontId="9" fillId="14" borderId="102" xfId="0" applyFont="1" applyFill="1" applyBorder="1" applyAlignment="1">
      <alignment horizontal="center" vertical="center" wrapText="1"/>
    </xf>
    <xf numFmtId="0" fontId="11" fillId="16" borderId="103" xfId="1" applyFill="1" applyBorder="1" applyAlignment="1" applyProtection="1">
      <alignment horizontal="center" vertical="center" wrapText="1"/>
    </xf>
    <xf numFmtId="0" fontId="11" fillId="16" borderId="104" xfId="1" applyFill="1" applyBorder="1" applyAlignment="1" applyProtection="1">
      <alignment horizontal="center" vertical="center" wrapText="1"/>
    </xf>
    <xf numFmtId="0" fontId="2" fillId="15" borderId="85" xfId="0" applyFont="1" applyFill="1" applyBorder="1" applyAlignment="1" applyProtection="1">
      <alignment vertical="center" wrapText="1"/>
      <protection locked="0"/>
    </xf>
    <xf numFmtId="0" fontId="2" fillId="15" borderId="105" xfId="0" applyFont="1" applyFill="1" applyBorder="1" applyAlignment="1" applyProtection="1">
      <alignment vertical="center" wrapText="1"/>
      <protection locked="0"/>
    </xf>
    <xf numFmtId="0" fontId="2" fillId="15" borderId="53" xfId="0" applyFont="1" applyFill="1" applyBorder="1" applyAlignment="1" applyProtection="1">
      <alignment vertical="center" wrapText="1"/>
      <protection locked="0"/>
    </xf>
    <xf numFmtId="49" fontId="9" fillId="14" borderId="34" xfId="0" applyNumberFormat="1" applyFont="1" applyFill="1" applyBorder="1" applyAlignment="1">
      <alignment horizontal="center" vertical="center" wrapText="1"/>
    </xf>
    <xf numFmtId="49" fontId="13" fillId="20" borderId="38" xfId="0" applyNumberFormat="1" applyFont="1" applyFill="1" applyBorder="1" applyAlignment="1">
      <alignment horizontal="center" vertical="center" textRotation="90" wrapText="1"/>
    </xf>
    <xf numFmtId="49" fontId="9" fillId="14" borderId="97" xfId="0" applyNumberFormat="1" applyFont="1" applyFill="1" applyBorder="1" applyAlignment="1">
      <alignment horizontal="center" vertical="center" wrapText="1"/>
    </xf>
    <xf numFmtId="49" fontId="13" fillId="21" borderId="38" xfId="0" applyNumberFormat="1" applyFont="1" applyFill="1" applyBorder="1" applyAlignment="1">
      <alignment horizontal="center" vertical="center" textRotation="90" wrapText="1"/>
    </xf>
    <xf numFmtId="0" fontId="14" fillId="22" borderId="47" xfId="0" applyFont="1" applyFill="1" applyBorder="1" applyAlignment="1" applyProtection="1">
      <alignment horizontal="center" vertical="top"/>
      <protection locked="0"/>
    </xf>
    <xf numFmtId="165" fontId="15" fillId="22" borderId="1" xfId="0" applyNumberFormat="1" applyFont="1" applyFill="1" applyBorder="1" applyAlignment="1" applyProtection="1">
      <alignment horizontal="center" vertical="top"/>
    </xf>
    <xf numFmtId="165" fontId="4" fillId="22" borderId="1" xfId="0" applyNumberFormat="1" applyFont="1" applyFill="1" applyBorder="1" applyAlignment="1" applyProtection="1">
      <alignment horizontal="center" vertical="top" wrapText="1"/>
    </xf>
    <xf numFmtId="0" fontId="14" fillId="22" borderId="93" xfId="0" applyFont="1" applyFill="1" applyBorder="1" applyAlignment="1" applyProtection="1">
      <alignment horizontal="center" vertical="top"/>
      <protection locked="0"/>
    </xf>
    <xf numFmtId="0" fontId="14" fillId="22" borderId="56" xfId="0" applyFont="1" applyFill="1" applyBorder="1" applyAlignment="1" applyProtection="1">
      <alignment horizontal="center" vertical="top"/>
      <protection locked="0"/>
    </xf>
    <xf numFmtId="49" fontId="41" fillId="17" borderId="8" xfId="0" applyNumberFormat="1" applyFont="1" applyFill="1" applyBorder="1" applyAlignment="1">
      <alignment horizontal="left" vertical="top" indent="1"/>
    </xf>
    <xf numFmtId="0" fontId="42" fillId="17" borderId="9" xfId="0" applyFont="1" applyFill="1" applyBorder="1" applyAlignment="1">
      <alignment horizontal="left" vertical="top" wrapText="1"/>
    </xf>
    <xf numFmtId="49" fontId="44" fillId="3" borderId="10" xfId="0" applyNumberFormat="1" applyFont="1" applyFill="1" applyBorder="1" applyAlignment="1">
      <alignment horizontal="center" vertical="center"/>
    </xf>
    <xf numFmtId="0" fontId="44" fillId="17" borderId="9" xfId="0" applyFont="1" applyFill="1" applyBorder="1" applyAlignment="1">
      <alignment horizontal="left" vertical="top" wrapText="1"/>
    </xf>
    <xf numFmtId="49" fontId="46" fillId="18" borderId="10" xfId="1" applyNumberFormat="1" applyFont="1" applyFill="1" applyBorder="1" applyAlignment="1" applyProtection="1">
      <alignment horizontal="center" vertical="center"/>
    </xf>
    <xf numFmtId="49" fontId="44" fillId="18" borderId="10" xfId="0" applyNumberFormat="1" applyFont="1" applyFill="1" applyBorder="1" applyAlignment="1">
      <alignment horizontal="center" vertical="center"/>
    </xf>
    <xf numFmtId="49" fontId="41" fillId="19" borderId="8" xfId="0" applyNumberFormat="1" applyFont="1" applyFill="1" applyBorder="1" applyAlignment="1">
      <alignment horizontal="left" vertical="top" indent="1"/>
    </xf>
    <xf numFmtId="49" fontId="41" fillId="16" borderId="8" xfId="0" applyNumberFormat="1" applyFont="1" applyFill="1" applyBorder="1" applyAlignment="1">
      <alignment horizontal="left" vertical="top" indent="1"/>
    </xf>
    <xf numFmtId="0" fontId="44" fillId="16" borderId="9" xfId="0" applyFont="1" applyFill="1" applyBorder="1" applyAlignment="1">
      <alignment horizontal="left" vertical="top" wrapText="1"/>
    </xf>
    <xf numFmtId="49" fontId="44" fillId="16" borderId="10" xfId="0" applyNumberFormat="1" applyFont="1" applyFill="1" applyBorder="1" applyAlignment="1">
      <alignment horizontal="center" vertical="center"/>
    </xf>
    <xf numFmtId="49" fontId="41" fillId="20" borderId="106" xfId="0" applyNumberFormat="1" applyFont="1" applyFill="1" applyBorder="1" applyAlignment="1">
      <alignment horizontal="left" vertical="top" indent="1"/>
    </xf>
    <xf numFmtId="0" fontId="44" fillId="17" borderId="107" xfId="0" applyFont="1" applyFill="1" applyBorder="1" applyAlignment="1">
      <alignment horizontal="left" vertical="top" wrapText="1"/>
    </xf>
    <xf numFmtId="49" fontId="44" fillId="3" borderId="108" xfId="0" applyNumberFormat="1" applyFont="1" applyFill="1" applyBorder="1" applyAlignment="1">
      <alignment horizontal="center" vertical="center"/>
    </xf>
    <xf numFmtId="49" fontId="41" fillId="20" borderId="109" xfId="0" applyNumberFormat="1" applyFont="1" applyFill="1" applyBorder="1" applyAlignment="1">
      <alignment horizontal="left" vertical="top" indent="1"/>
    </xf>
    <xf numFmtId="0" fontId="44" fillId="17" borderId="110" xfId="0" applyFont="1" applyFill="1" applyBorder="1" applyAlignment="1">
      <alignment horizontal="left" vertical="top" wrapText="1"/>
    </xf>
    <xf numFmtId="49" fontId="44" fillId="3" borderId="111" xfId="0" applyNumberFormat="1" applyFont="1" applyFill="1" applyBorder="1" applyAlignment="1">
      <alignment horizontal="center" vertical="center"/>
    </xf>
    <xf numFmtId="49" fontId="41" fillId="20" borderId="112" xfId="0" applyNumberFormat="1" applyFont="1" applyFill="1" applyBorder="1" applyAlignment="1">
      <alignment horizontal="left" vertical="top" indent="1"/>
    </xf>
    <xf numFmtId="0" fontId="44" fillId="17" borderId="113" xfId="0" applyFont="1" applyFill="1" applyBorder="1" applyAlignment="1">
      <alignment horizontal="left" vertical="top" wrapText="1"/>
    </xf>
    <xf numFmtId="49" fontId="44" fillId="18" borderId="114" xfId="0" applyNumberFormat="1" applyFont="1" applyFill="1" applyBorder="1" applyAlignment="1">
      <alignment horizontal="center" vertical="center"/>
    </xf>
    <xf numFmtId="49" fontId="41" fillId="21" borderId="106" xfId="0" applyNumberFormat="1" applyFont="1" applyFill="1" applyBorder="1" applyAlignment="1">
      <alignment horizontal="left" vertical="top" indent="1"/>
    </xf>
    <xf numFmtId="49" fontId="41" fillId="21" borderId="109" xfId="0" applyNumberFormat="1" applyFont="1" applyFill="1" applyBorder="1" applyAlignment="1">
      <alignment horizontal="left" vertical="top" indent="1"/>
    </xf>
    <xf numFmtId="49" fontId="41" fillId="21" borderId="112" xfId="0" applyNumberFormat="1" applyFont="1" applyFill="1" applyBorder="1" applyAlignment="1">
      <alignment horizontal="left" vertical="top" indent="1"/>
    </xf>
    <xf numFmtId="49" fontId="41" fillId="17" borderId="11" xfId="0" applyNumberFormat="1" applyFont="1" applyFill="1" applyBorder="1" applyAlignment="1">
      <alignment horizontal="left" vertical="top" indent="1"/>
    </xf>
    <xf numFmtId="0" fontId="44" fillId="17" borderId="12" xfId="0" applyFont="1" applyFill="1" applyBorder="1" applyAlignment="1">
      <alignment horizontal="left" vertical="top" wrapText="1"/>
    </xf>
    <xf numFmtId="0" fontId="49" fillId="14" borderId="22" xfId="0" applyFont="1" applyFill="1" applyBorder="1" applyAlignment="1">
      <alignment horizontal="centerContinuous" vertical="center" wrapText="1"/>
    </xf>
    <xf numFmtId="0" fontId="49" fillId="14" borderId="23" xfId="0" applyFont="1" applyFill="1" applyBorder="1" applyAlignment="1">
      <alignment horizontal="centerContinuous" vertical="center" wrapText="1"/>
    </xf>
    <xf numFmtId="22" fontId="49" fillId="14" borderId="23" xfId="0" applyNumberFormat="1" applyFont="1" applyFill="1" applyBorder="1" applyAlignment="1">
      <alignment horizontal="centerContinuous" vertical="center" wrapText="1"/>
    </xf>
    <xf numFmtId="0" fontId="49" fillId="14" borderId="24" xfId="0" applyFont="1" applyFill="1" applyBorder="1" applyAlignment="1">
      <alignment horizontal="centerContinuous" vertical="center" wrapText="1"/>
    </xf>
    <xf numFmtId="0" fontId="49" fillId="14" borderId="0" xfId="0" applyFont="1" applyFill="1" applyBorder="1" applyAlignment="1">
      <alignment horizontal="centerContinuous" vertical="center" wrapText="1"/>
    </xf>
    <xf numFmtId="0" fontId="0" fillId="0" borderId="0" xfId="0" applyFont="1"/>
    <xf numFmtId="0" fontId="50" fillId="16" borderId="60" xfId="0" applyFont="1" applyFill="1" applyBorder="1" applyAlignment="1">
      <alignment horizontal="centerContinuous" vertical="center"/>
    </xf>
    <xf numFmtId="0" fontId="50" fillId="16" borderId="0" xfId="0" applyFont="1" applyFill="1" applyBorder="1" applyAlignment="1">
      <alignment horizontal="centerContinuous" vertical="center"/>
    </xf>
    <xf numFmtId="0" fontId="50" fillId="16" borderId="61" xfId="0" applyFont="1" applyFill="1" applyBorder="1" applyAlignment="1">
      <alignment horizontal="centerContinuous" vertical="center"/>
    </xf>
    <xf numFmtId="0" fontId="0" fillId="10" borderId="22" xfId="0" applyFont="1" applyFill="1" applyBorder="1"/>
    <xf numFmtId="0" fontId="0" fillId="10" borderId="23" xfId="0" applyFont="1" applyFill="1" applyBorder="1"/>
    <xf numFmtId="0" fontId="0" fillId="10" borderId="24" xfId="0" applyFont="1" applyFill="1" applyBorder="1"/>
    <xf numFmtId="0" fontId="0" fillId="10" borderId="60" xfId="0" applyFont="1" applyFill="1" applyBorder="1"/>
    <xf numFmtId="0" fontId="0" fillId="10" borderId="0" xfId="0" applyFont="1" applyFill="1" applyBorder="1"/>
    <xf numFmtId="0" fontId="0" fillId="10" borderId="61" xfId="0" applyFont="1" applyFill="1" applyBorder="1"/>
    <xf numFmtId="0" fontId="51" fillId="14" borderId="62" xfId="0" applyFont="1" applyFill="1" applyBorder="1" applyAlignment="1">
      <alignment horizontal="centerContinuous" vertical="center"/>
    </xf>
    <xf numFmtId="0" fontId="51" fillId="14" borderId="63" xfId="0" applyFont="1" applyFill="1" applyBorder="1" applyAlignment="1">
      <alignment horizontal="centerContinuous" vertical="center"/>
    </xf>
    <xf numFmtId="0" fontId="51" fillId="14" borderId="64" xfId="0" applyFont="1" applyFill="1" applyBorder="1" applyAlignment="1">
      <alignment horizontal="centerContinuous" vertical="center"/>
    </xf>
    <xf numFmtId="0" fontId="0" fillId="10" borderId="60" xfId="0" applyFont="1" applyFill="1" applyBorder="1" applyAlignment="1">
      <alignment vertical="center"/>
    </xf>
    <xf numFmtId="0" fontId="0" fillId="10" borderId="61" xfId="0" applyFont="1" applyFill="1" applyBorder="1" applyAlignment="1">
      <alignment vertical="center"/>
    </xf>
    <xf numFmtId="0" fontId="53" fillId="16" borderId="72" xfId="0" applyFont="1" applyFill="1" applyBorder="1" applyAlignment="1">
      <alignment horizontal="center" vertical="center" wrapText="1"/>
    </xf>
    <xf numFmtId="0" fontId="53" fillId="16" borderId="73" xfId="0" applyFont="1" applyFill="1" applyBorder="1" applyAlignment="1">
      <alignment horizontal="center" vertical="center" wrapText="1"/>
    </xf>
    <xf numFmtId="0" fontId="0" fillId="8" borderId="60" xfId="0" applyFont="1" applyFill="1" applyBorder="1"/>
    <xf numFmtId="0" fontId="0" fillId="8" borderId="0" xfId="0" applyFont="1" applyFill="1" applyBorder="1"/>
    <xf numFmtId="0" fontId="0" fillId="8" borderId="22" xfId="0" applyFont="1" applyFill="1" applyBorder="1"/>
    <xf numFmtId="0" fontId="0" fillId="8" borderId="23" xfId="0" applyFont="1" applyFill="1" applyBorder="1"/>
    <xf numFmtId="0" fontId="0" fillId="8" borderId="24" xfId="0" applyFont="1" applyFill="1" applyBorder="1"/>
    <xf numFmtId="0" fontId="53" fillId="8" borderId="77" xfId="0" applyFont="1" applyFill="1" applyBorder="1" applyAlignment="1">
      <alignment horizontal="left" vertical="center" wrapText="1" indent="1"/>
    </xf>
    <xf numFmtId="1" fontId="54" fillId="8" borderId="78" xfId="0" applyNumberFormat="1" applyFont="1" applyFill="1" applyBorder="1" applyAlignment="1">
      <alignment horizontal="center" vertical="center" wrapText="1"/>
    </xf>
    <xf numFmtId="1" fontId="54" fillId="8" borderId="47" xfId="0" applyNumberFormat="1" applyFont="1" applyFill="1" applyBorder="1" applyAlignment="1">
      <alignment horizontal="center" vertical="center" wrapText="1"/>
    </xf>
    <xf numFmtId="1" fontId="54" fillId="8" borderId="49" xfId="0" applyNumberFormat="1" applyFont="1" applyFill="1" applyBorder="1" applyAlignment="1">
      <alignment horizontal="center" vertical="center" wrapText="1"/>
    </xf>
    <xf numFmtId="1" fontId="54" fillId="8" borderId="48" xfId="0" applyNumberFormat="1" applyFont="1" applyFill="1" applyBorder="1" applyAlignment="1">
      <alignment horizontal="center" vertical="center" wrapText="1"/>
    </xf>
    <xf numFmtId="0" fontId="0" fillId="8" borderId="61" xfId="0" applyFont="1" applyFill="1" applyBorder="1"/>
    <xf numFmtId="0" fontId="0" fillId="2" borderId="1" xfId="0" applyFont="1" applyFill="1" applyBorder="1"/>
    <xf numFmtId="0" fontId="41" fillId="8" borderId="61" xfId="0" applyFont="1" applyFill="1" applyBorder="1" applyAlignment="1">
      <alignment horizontal="left" indent="1"/>
    </xf>
    <xf numFmtId="0" fontId="0" fillId="3" borderId="1" xfId="0" applyFont="1" applyFill="1" applyBorder="1"/>
    <xf numFmtId="0" fontId="41" fillId="8" borderId="0" xfId="0" applyFont="1" applyFill="1" applyBorder="1" applyAlignment="1">
      <alignment horizontal="left" indent="1"/>
    </xf>
    <xf numFmtId="0" fontId="0" fillId="11" borderId="1" xfId="0" applyFont="1" applyFill="1" applyBorder="1"/>
    <xf numFmtId="0" fontId="0" fillId="4" borderId="1" xfId="0" applyFont="1" applyFill="1" applyBorder="1"/>
    <xf numFmtId="0" fontId="0" fillId="10" borderId="60" xfId="0" applyFont="1" applyFill="1" applyBorder="1" applyAlignment="1"/>
    <xf numFmtId="0" fontId="0" fillId="9" borderId="1" xfId="0" applyFont="1" applyFill="1" applyBorder="1"/>
    <xf numFmtId="0" fontId="0" fillId="10" borderId="61" xfId="0" applyFont="1" applyFill="1" applyBorder="1" applyAlignment="1"/>
    <xf numFmtId="0" fontId="53" fillId="8" borderId="0" xfId="0" applyFont="1" applyFill="1" applyBorder="1" applyAlignment="1">
      <alignment horizontal="left" wrapText="1" indent="1"/>
    </xf>
    <xf numFmtId="0" fontId="53" fillId="8" borderId="61" xfId="0" applyFont="1" applyFill="1" applyBorder="1" applyAlignment="1">
      <alignment horizontal="left" wrapText="1" indent="1"/>
    </xf>
    <xf numFmtId="0" fontId="41" fillId="8" borderId="0" xfId="0" applyFont="1" applyFill="1" applyBorder="1" applyAlignment="1">
      <alignment vertical="top"/>
    </xf>
    <xf numFmtId="0" fontId="41" fillId="8" borderId="61" xfId="0" applyFont="1" applyFill="1" applyBorder="1" applyAlignment="1">
      <alignment vertical="top"/>
    </xf>
    <xf numFmtId="0" fontId="41" fillId="8" borderId="0" xfId="0" applyFont="1" applyFill="1" applyBorder="1"/>
    <xf numFmtId="0" fontId="41" fillId="8" borderId="0" xfId="0" applyFont="1" applyFill="1" applyBorder="1" applyAlignment="1">
      <alignment horizontal="center"/>
    </xf>
    <xf numFmtId="0" fontId="41" fillId="8" borderId="61" xfId="0" applyFont="1" applyFill="1" applyBorder="1" applyAlignment="1"/>
    <xf numFmtId="0" fontId="53" fillId="10" borderId="60" xfId="0" applyFont="1" applyFill="1" applyBorder="1"/>
    <xf numFmtId="0" fontId="53" fillId="10" borderId="61" xfId="0" applyFont="1" applyFill="1" applyBorder="1"/>
    <xf numFmtId="0" fontId="53" fillId="8" borderId="0" xfId="0" applyFont="1" applyFill="1" applyBorder="1"/>
    <xf numFmtId="0" fontId="53" fillId="8" borderId="61" xfId="0" applyFont="1" applyFill="1" applyBorder="1"/>
    <xf numFmtId="0" fontId="53" fillId="8" borderId="0" xfId="0" applyFont="1" applyFill="1" applyBorder="1" applyAlignment="1">
      <alignment horizontal="left" indent="1"/>
    </xf>
    <xf numFmtId="0" fontId="0" fillId="8" borderId="68" xfId="0" applyFont="1" applyFill="1" applyBorder="1"/>
    <xf numFmtId="0" fontId="0" fillId="8" borderId="69" xfId="0" applyFont="1" applyFill="1" applyBorder="1"/>
    <xf numFmtId="0" fontId="41" fillId="8" borderId="69" xfId="0" applyFont="1" applyFill="1" applyBorder="1"/>
    <xf numFmtId="0" fontId="53" fillId="8" borderId="69" xfId="0" applyFont="1" applyFill="1" applyBorder="1" applyAlignment="1">
      <alignment horizontal="left" indent="1"/>
    </xf>
    <xf numFmtId="0" fontId="53" fillId="8" borderId="70" xfId="0" applyFont="1" applyFill="1" applyBorder="1" applyAlignment="1">
      <alignment horizontal="left" indent="1"/>
    </xf>
    <xf numFmtId="0" fontId="0" fillId="0" borderId="79" xfId="0" applyFont="1" applyFill="1" applyBorder="1"/>
    <xf numFmtId="0" fontId="0" fillId="0" borderId="80" xfId="0" applyFont="1" applyFill="1" applyBorder="1"/>
    <xf numFmtId="0" fontId="0" fillId="0" borderId="81" xfId="0" applyFont="1" applyFill="1" applyBorder="1"/>
    <xf numFmtId="0" fontId="0" fillId="0" borderId="82" xfId="0" applyFont="1" applyBorder="1"/>
    <xf numFmtId="0" fontId="0" fillId="0" borderId="40" xfId="0" applyFont="1" applyBorder="1"/>
    <xf numFmtId="0" fontId="0" fillId="0" borderId="34" xfId="0" applyFont="1" applyBorder="1"/>
    <xf numFmtId="0" fontId="0" fillId="0" borderId="46" xfId="0" applyFont="1" applyBorder="1"/>
    <xf numFmtId="0" fontId="0" fillId="0" borderId="44" xfId="0" applyFont="1" applyBorder="1"/>
    <xf numFmtId="0" fontId="0" fillId="0" borderId="45" xfId="0" applyFont="1" applyBorder="1"/>
    <xf numFmtId="0" fontId="55" fillId="10" borderId="0" xfId="0" applyFont="1" applyFill="1" applyBorder="1" applyAlignment="1">
      <alignment horizontal="left" indent="1"/>
    </xf>
    <xf numFmtId="0" fontId="55" fillId="10" borderId="61" xfId="0" applyFont="1" applyFill="1" applyBorder="1" applyAlignment="1">
      <alignment horizontal="left" indent="1"/>
    </xf>
    <xf numFmtId="0" fontId="0" fillId="12" borderId="83" xfId="0" applyFont="1" applyFill="1" applyBorder="1"/>
    <xf numFmtId="0" fontId="0" fillId="13" borderId="83" xfId="0" applyFont="1" applyFill="1" applyBorder="1"/>
    <xf numFmtId="0" fontId="0" fillId="8" borderId="84" xfId="0" applyFont="1" applyFill="1" applyBorder="1"/>
    <xf numFmtId="0" fontId="53" fillId="8" borderId="61" xfId="0" applyFont="1" applyFill="1" applyBorder="1" applyAlignment="1">
      <alignment horizontal="left" indent="1"/>
    </xf>
    <xf numFmtId="0" fontId="0" fillId="8" borderId="70" xfId="0" applyFont="1" applyFill="1" applyBorder="1"/>
    <xf numFmtId="0" fontId="0" fillId="0" borderId="39" xfId="0" applyFont="1" applyFill="1" applyBorder="1"/>
    <xf numFmtId="0" fontId="0" fillId="0" borderId="40" xfId="0" applyFont="1" applyFill="1" applyBorder="1"/>
    <xf numFmtId="0" fontId="0" fillId="0" borderId="41" xfId="0" applyFont="1" applyFill="1" applyBorder="1"/>
    <xf numFmtId="0" fontId="41" fillId="8" borderId="0" xfId="0" applyFont="1" applyFill="1" applyBorder="1" applyAlignment="1">
      <alignment horizontal="left" wrapText="1" indent="1"/>
    </xf>
    <xf numFmtId="0" fontId="0" fillId="11" borderId="85" xfId="0" applyFont="1" applyFill="1" applyBorder="1"/>
    <xf numFmtId="0" fontId="41" fillId="8" borderId="86" xfId="0" applyFont="1" applyFill="1" applyBorder="1" applyAlignment="1">
      <alignment horizontal="left" wrapText="1" indent="1"/>
    </xf>
    <xf numFmtId="0" fontId="0" fillId="9" borderId="85" xfId="0" applyFont="1" applyFill="1" applyBorder="1"/>
    <xf numFmtId="0" fontId="0" fillId="10" borderId="87" xfId="0" applyFont="1" applyFill="1" applyBorder="1"/>
    <xf numFmtId="0" fontId="53" fillId="16" borderId="62" xfId="0" applyFont="1" applyFill="1" applyBorder="1" applyAlignment="1">
      <alignment horizontal="left" vertical="center" wrapText="1" indent="1"/>
    </xf>
    <xf numFmtId="1" fontId="53" fillId="16" borderId="88" xfId="0" applyNumberFormat="1" applyFont="1" applyFill="1" applyBorder="1" applyAlignment="1">
      <alignment horizontal="center" vertical="center" wrapText="1"/>
    </xf>
    <xf numFmtId="1" fontId="53" fillId="16" borderId="89" xfId="0" applyNumberFormat="1" applyFont="1" applyFill="1" applyBorder="1" applyAlignment="1">
      <alignment horizontal="center" vertical="center" wrapText="1"/>
    </xf>
    <xf numFmtId="1" fontId="53" fillId="16" borderId="90" xfId="0" applyNumberFormat="1" applyFont="1" applyFill="1" applyBorder="1" applyAlignment="1">
      <alignment horizontal="center" vertical="center" wrapText="1"/>
    </xf>
    <xf numFmtId="1" fontId="53" fillId="16" borderId="62" xfId="0" applyNumberFormat="1" applyFont="1" applyFill="1" applyBorder="1" applyAlignment="1">
      <alignment horizontal="center" vertical="center" wrapText="1"/>
    </xf>
    <xf numFmtId="1" fontId="53" fillId="16" borderId="91" xfId="0" applyNumberFormat="1" applyFont="1" applyFill="1" applyBorder="1" applyAlignment="1">
      <alignment horizontal="center" vertical="center" wrapText="1"/>
    </xf>
    <xf numFmtId="1" fontId="53" fillId="16" borderId="92" xfId="0" applyNumberFormat="1" applyFont="1" applyFill="1" applyBorder="1" applyAlignment="1">
      <alignment horizontal="center" vertical="center" wrapText="1"/>
    </xf>
    <xf numFmtId="0" fontId="0" fillId="10" borderId="68" xfId="0" applyFont="1" applyFill="1" applyBorder="1"/>
    <xf numFmtId="0" fontId="0" fillId="10" borderId="69" xfId="0" applyFont="1" applyFill="1" applyBorder="1"/>
    <xf numFmtId="0" fontId="0" fillId="10" borderId="70" xfId="0" applyFont="1" applyFill="1" applyBorder="1"/>
    <xf numFmtId="0" fontId="0" fillId="0" borderId="0" xfId="0" applyFont="1" applyBorder="1"/>
    <xf numFmtId="15" fontId="32" fillId="0" borderId="0" xfId="0" applyNumberFormat="1" applyFont="1" applyAlignment="1">
      <alignment horizontal="center"/>
    </xf>
    <xf numFmtId="0" fontId="32" fillId="0" borderId="0" xfId="0" applyFont="1" applyAlignment="1">
      <alignment horizontal="center"/>
    </xf>
    <xf numFmtId="0" fontId="32" fillId="0" borderId="0" xfId="0" applyNumberFormat="1" applyFont="1"/>
    <xf numFmtId="14" fontId="32" fillId="22" borderId="1" xfId="0" applyNumberFormat="1" applyFont="1" applyFill="1" applyBorder="1" applyAlignment="1" applyProtection="1">
      <alignment horizontal="center" vertical="top"/>
      <protection locked="0"/>
    </xf>
    <xf numFmtId="0" fontId="32" fillId="22" borderId="48" xfId="0" applyFont="1" applyFill="1" applyBorder="1" applyAlignment="1" applyProtection="1">
      <alignment horizontal="left" vertical="top" indent="1"/>
      <protection locked="0"/>
    </xf>
    <xf numFmtId="0" fontId="32" fillId="22" borderId="48" xfId="0" applyFont="1" applyFill="1" applyBorder="1" applyAlignment="1" applyProtection="1">
      <alignment horizontal="left" vertical="top" wrapText="1" indent="1"/>
      <protection locked="0"/>
    </xf>
    <xf numFmtId="165" fontId="32" fillId="22" borderId="57" xfId="0" applyNumberFormat="1" applyFont="1" applyFill="1" applyBorder="1" applyAlignment="1">
      <alignment horizontal="center" vertical="top" wrapText="1"/>
    </xf>
    <xf numFmtId="0" fontId="32" fillId="22" borderId="47" xfId="0" applyFont="1" applyFill="1" applyBorder="1" applyAlignment="1" applyProtection="1">
      <alignment horizontal="center" vertical="top" wrapText="1"/>
      <protection locked="0"/>
    </xf>
    <xf numFmtId="0" fontId="32" fillId="22" borderId="48" xfId="0" applyFont="1" applyFill="1" applyBorder="1" applyAlignment="1" applyProtection="1">
      <alignment horizontal="center" vertical="top" wrapText="1"/>
      <protection locked="0"/>
    </xf>
    <xf numFmtId="0" fontId="32" fillId="22" borderId="49" xfId="0" applyFont="1" applyFill="1" applyBorder="1" applyAlignment="1" applyProtection="1">
      <alignment horizontal="center" vertical="top" wrapText="1"/>
      <protection locked="0"/>
    </xf>
    <xf numFmtId="0" fontId="32" fillId="22" borderId="50" xfId="0" applyFont="1" applyFill="1" applyBorder="1" applyAlignment="1" applyProtection="1">
      <alignment horizontal="center" vertical="top" wrapText="1"/>
      <protection locked="0"/>
    </xf>
    <xf numFmtId="0" fontId="32" fillId="22" borderId="49" xfId="0" applyFont="1" applyFill="1" applyBorder="1" applyAlignment="1" applyProtection="1">
      <alignment horizontal="center" vertical="top" wrapText="1"/>
    </xf>
    <xf numFmtId="0" fontId="32" fillId="22" borderId="50" xfId="0" applyNumberFormat="1" applyFont="1" applyFill="1" applyBorder="1" applyAlignment="1" applyProtection="1">
      <alignment horizontal="left" vertical="top" wrapText="1" indent="1"/>
      <protection locked="0"/>
    </xf>
    <xf numFmtId="14" fontId="32" fillId="22" borderId="48" xfId="0" applyNumberFormat="1" applyFont="1" applyFill="1" applyBorder="1" applyAlignment="1" applyProtection="1">
      <alignment horizontal="center" vertical="top"/>
      <protection locked="0"/>
    </xf>
    <xf numFmtId="0" fontId="32" fillId="22" borderId="48" xfId="0" applyNumberFormat="1" applyFont="1" applyFill="1" applyBorder="1" applyAlignment="1" applyProtection="1">
      <alignment horizontal="center" vertical="top"/>
      <protection locked="0"/>
    </xf>
    <xf numFmtId="0" fontId="32" fillId="22" borderId="2" xfId="0" applyFont="1" applyFill="1" applyBorder="1" applyAlignment="1" applyProtection="1">
      <alignment horizontal="center" vertical="top" wrapText="1"/>
      <protection locked="0"/>
    </xf>
    <xf numFmtId="0" fontId="32" fillId="22" borderId="1" xfId="0" applyFont="1" applyFill="1" applyBorder="1" applyAlignment="1" applyProtection="1">
      <alignment horizontal="center" vertical="top" wrapText="1"/>
      <protection locked="0"/>
    </xf>
    <xf numFmtId="0" fontId="32" fillId="22" borderId="48" xfId="0" applyFont="1" applyFill="1" applyBorder="1" applyAlignment="1" applyProtection="1">
      <alignment horizontal="center" vertical="center" wrapText="1"/>
      <protection locked="0"/>
    </xf>
    <xf numFmtId="0" fontId="32" fillId="22" borderId="53" xfId="0" applyFont="1" applyFill="1" applyBorder="1" applyAlignment="1" applyProtection="1">
      <alignment horizontal="center" vertical="top" wrapText="1"/>
    </xf>
    <xf numFmtId="14" fontId="32" fillId="22" borderId="54" xfId="0" applyNumberFormat="1" applyFont="1" applyFill="1" applyBorder="1" applyAlignment="1" applyProtection="1">
      <alignment horizontal="center" vertical="top"/>
      <protection locked="0"/>
    </xf>
    <xf numFmtId="0" fontId="32" fillId="22" borderId="55" xfId="0" applyNumberFormat="1" applyFont="1" applyFill="1" applyBorder="1" applyAlignment="1" applyProtection="1">
      <alignment horizontal="left" vertical="top" wrapText="1" indent="1"/>
      <protection locked="0"/>
    </xf>
    <xf numFmtId="0" fontId="32" fillId="0" borderId="0" xfId="0" applyFont="1" applyAlignment="1">
      <alignment vertical="center"/>
    </xf>
    <xf numFmtId="0" fontId="32" fillId="0" borderId="0" xfId="0" applyNumberFormat="1" applyFont="1" applyAlignment="1">
      <alignment vertical="center"/>
    </xf>
    <xf numFmtId="0" fontId="32" fillId="22" borderId="3" xfId="0" applyFont="1" applyFill="1" applyBorder="1" applyAlignment="1" applyProtection="1">
      <alignment horizontal="left" vertical="top" indent="1"/>
      <protection locked="0"/>
    </xf>
    <xf numFmtId="0" fontId="32" fillId="22" borderId="3" xfId="0" applyFont="1" applyFill="1" applyBorder="1" applyAlignment="1" applyProtection="1">
      <alignment horizontal="left" vertical="top" wrapText="1" indent="1"/>
      <protection locked="0"/>
    </xf>
    <xf numFmtId="0" fontId="32" fillId="22" borderId="93" xfId="0" applyFont="1" applyFill="1" applyBorder="1" applyAlignment="1" applyProtection="1">
      <alignment horizontal="center" vertical="top" wrapText="1"/>
      <protection locked="0"/>
    </xf>
    <xf numFmtId="0" fontId="32" fillId="22" borderId="3" xfId="0" applyFont="1" applyFill="1" applyBorder="1" applyAlignment="1" applyProtection="1">
      <alignment horizontal="center" vertical="top" wrapText="1"/>
      <protection locked="0"/>
    </xf>
    <xf numFmtId="0" fontId="32" fillId="22" borderId="94" xfId="0" applyFont="1" applyFill="1" applyBorder="1" applyAlignment="1" applyProtection="1">
      <alignment horizontal="center" vertical="top" wrapText="1"/>
      <protection locked="0"/>
    </xf>
    <xf numFmtId="0" fontId="32" fillId="22" borderId="4" xfId="0" applyFont="1" applyFill="1" applyBorder="1" applyAlignment="1" applyProtection="1">
      <alignment horizontal="center" vertical="top" wrapText="1"/>
      <protection locked="0"/>
    </xf>
    <xf numFmtId="0" fontId="32" fillId="22" borderId="94" xfId="0" applyFont="1" applyFill="1" applyBorder="1" applyAlignment="1" applyProtection="1">
      <alignment horizontal="center" vertical="top" wrapText="1"/>
    </xf>
    <xf numFmtId="0" fontId="32" fillId="22" borderId="4" xfId="0" applyNumberFormat="1" applyFont="1" applyFill="1" applyBorder="1" applyAlignment="1" applyProtection="1">
      <alignment horizontal="left" vertical="top" wrapText="1" indent="1"/>
      <protection locked="0"/>
    </xf>
    <xf numFmtId="14" fontId="32" fillId="22" borderId="3" xfId="0" applyNumberFormat="1" applyFont="1" applyFill="1" applyBorder="1" applyAlignment="1" applyProtection="1">
      <alignment horizontal="center" vertical="top"/>
      <protection locked="0"/>
    </xf>
    <xf numFmtId="0" fontId="32" fillId="22" borderId="3" xfId="0" applyNumberFormat="1" applyFont="1" applyFill="1" applyBorder="1" applyAlignment="1" applyProtection="1">
      <alignment horizontal="center" vertical="top"/>
      <protection locked="0"/>
    </xf>
    <xf numFmtId="0" fontId="32" fillId="22" borderId="3" xfId="0" applyFont="1" applyFill="1" applyBorder="1" applyAlignment="1" applyProtection="1">
      <alignment horizontal="center" vertical="center" wrapText="1"/>
      <protection locked="0"/>
    </xf>
    <xf numFmtId="14" fontId="32" fillId="22" borderId="95" xfId="0" applyNumberFormat="1" applyFont="1" applyFill="1" applyBorder="1" applyAlignment="1" applyProtection="1">
      <alignment horizontal="center" vertical="top"/>
      <protection locked="0"/>
    </xf>
    <xf numFmtId="0" fontId="32" fillId="22" borderId="96" xfId="0" applyNumberFormat="1" applyFont="1" applyFill="1" applyBorder="1" applyAlignment="1" applyProtection="1">
      <alignment horizontal="left" vertical="top" wrapText="1" indent="1"/>
      <protection locked="0"/>
    </xf>
    <xf numFmtId="0" fontId="32" fillId="22" borderId="1" xfId="0" applyFont="1" applyFill="1" applyBorder="1" applyAlignment="1" applyProtection="1">
      <alignment horizontal="left" vertical="top" indent="1"/>
      <protection locked="0"/>
    </xf>
    <xf numFmtId="0" fontId="32" fillId="22" borderId="1" xfId="0" applyFont="1" applyFill="1" applyBorder="1" applyAlignment="1" applyProtection="1">
      <alignment horizontal="left" vertical="top" wrapText="1" indent="1"/>
      <protection locked="0"/>
    </xf>
    <xf numFmtId="0" fontId="32" fillId="22" borderId="56" xfId="0" applyFont="1" applyFill="1" applyBorder="1" applyAlignment="1" applyProtection="1">
      <alignment horizontal="center" vertical="top" wrapText="1"/>
      <protection locked="0"/>
    </xf>
    <xf numFmtId="0" fontId="32" fillId="22" borderId="57" xfId="0" applyFont="1" applyFill="1" applyBorder="1" applyAlignment="1" applyProtection="1">
      <alignment horizontal="center" vertical="top" wrapText="1"/>
      <protection locked="0"/>
    </xf>
    <xf numFmtId="0" fontId="32" fillId="22" borderId="57" xfId="0" applyFont="1" applyFill="1" applyBorder="1" applyAlignment="1" applyProtection="1">
      <alignment horizontal="center" vertical="top" wrapText="1"/>
    </xf>
    <xf numFmtId="0" fontId="32" fillId="22" borderId="2" xfId="0" applyNumberFormat="1" applyFont="1" applyFill="1" applyBorder="1" applyAlignment="1" applyProtection="1">
      <alignment horizontal="left" vertical="top" wrapText="1" indent="1"/>
      <protection locked="0"/>
    </xf>
    <xf numFmtId="0" fontId="32" fillId="22" borderId="1" xfId="0" applyNumberFormat="1" applyFont="1" applyFill="1" applyBorder="1" applyAlignment="1" applyProtection="1">
      <alignment horizontal="center" vertical="top"/>
      <protection locked="0"/>
    </xf>
    <xf numFmtId="14" fontId="32" fillId="22" borderId="57" xfId="0" applyNumberFormat="1" applyFont="1" applyFill="1" applyBorder="1" applyAlignment="1" applyProtection="1">
      <alignment horizontal="center" vertical="top"/>
      <protection locked="0"/>
    </xf>
    <xf numFmtId="0" fontId="32" fillId="22" borderId="1" xfId="0" applyFont="1" applyFill="1" applyBorder="1" applyAlignment="1" applyProtection="1">
      <alignment horizontal="center" vertical="center" wrapText="1"/>
      <protection locked="0"/>
    </xf>
    <xf numFmtId="14" fontId="32" fillId="22" borderId="58" xfId="0" applyNumberFormat="1" applyFont="1" applyFill="1" applyBorder="1" applyAlignment="1" applyProtection="1">
      <alignment horizontal="center" vertical="top"/>
      <protection locked="0"/>
    </xf>
    <xf numFmtId="0" fontId="32" fillId="22" borderId="59" xfId="0" applyNumberFormat="1" applyFont="1" applyFill="1" applyBorder="1" applyAlignment="1" applyProtection="1">
      <alignment horizontal="left" vertical="top" wrapText="1" indent="1"/>
      <protection locked="0"/>
    </xf>
    <xf numFmtId="0" fontId="32" fillId="0" borderId="0" xfId="0" applyFont="1" applyFill="1" applyAlignment="1">
      <alignment vertical="center"/>
    </xf>
    <xf numFmtId="0" fontId="9" fillId="14" borderId="27" xfId="0" applyFont="1" applyFill="1" applyBorder="1" applyAlignment="1">
      <alignment horizontal="center" vertical="center" wrapText="1"/>
    </xf>
    <xf numFmtId="0" fontId="10" fillId="14" borderId="28" xfId="0" applyFont="1" applyFill="1" applyBorder="1" applyAlignment="1">
      <alignment horizontal="center" vertical="center" wrapText="1"/>
    </xf>
    <xf numFmtId="0" fontId="10" fillId="14"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9" fillId="14" borderId="30" xfId="0" applyFont="1" applyFill="1" applyBorder="1" applyAlignment="1">
      <alignment horizontal="center" vertical="center" wrapText="1"/>
    </xf>
    <xf numFmtId="0" fontId="4" fillId="14" borderId="28" xfId="0" applyFont="1" applyFill="1" applyBorder="1" applyAlignment="1">
      <alignment horizontal="center" vertical="center" wrapText="1"/>
    </xf>
    <xf numFmtId="0" fontId="4" fillId="14" borderId="29"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52" fillId="14" borderId="22" xfId="0" applyFont="1" applyFill="1" applyBorder="1" applyAlignment="1">
      <alignment horizontal="center" vertical="center"/>
    </xf>
    <xf numFmtId="0" fontId="0" fillId="14" borderId="23" xfId="0" applyFont="1" applyFill="1" applyBorder="1" applyAlignment="1"/>
    <xf numFmtId="0" fontId="0" fillId="14" borderId="24" xfId="0" applyFont="1" applyFill="1" applyBorder="1" applyAlignment="1"/>
    <xf numFmtId="0" fontId="0" fillId="14" borderId="68" xfId="0" applyFont="1" applyFill="1" applyBorder="1" applyAlignment="1"/>
    <xf numFmtId="0" fontId="0" fillId="14" borderId="69" xfId="0" applyFont="1" applyFill="1" applyBorder="1" applyAlignment="1"/>
    <xf numFmtId="0" fontId="0" fillId="14" borderId="70" xfId="0" applyFont="1" applyFill="1" applyBorder="1" applyAlignment="1"/>
    <xf numFmtId="0" fontId="53" fillId="16" borderId="22" xfId="0" applyFont="1" applyFill="1" applyBorder="1" applyAlignment="1">
      <alignment horizontal="center" vertical="center" wrapText="1"/>
    </xf>
    <xf numFmtId="0" fontId="0" fillId="16" borderId="68" xfId="0" applyFont="1" applyFill="1" applyBorder="1" applyAlignment="1">
      <alignment horizontal="center" vertical="center" wrapText="1"/>
    </xf>
    <xf numFmtId="0" fontId="53" fillId="16" borderId="65" xfId="0" applyFont="1" applyFill="1" applyBorder="1" applyAlignment="1">
      <alignment horizontal="center" vertical="center" wrapText="1"/>
    </xf>
    <xf numFmtId="0" fontId="0" fillId="16" borderId="71" xfId="0" applyFont="1" applyFill="1" applyBorder="1" applyAlignment="1">
      <alignment horizontal="center" vertical="center" wrapText="1"/>
    </xf>
    <xf numFmtId="0" fontId="53" fillId="16" borderId="66" xfId="0" applyFont="1" applyFill="1" applyBorder="1" applyAlignment="1">
      <alignment horizontal="center" vertical="center" wrapText="1"/>
    </xf>
    <xf numFmtId="0" fontId="0" fillId="16" borderId="66" xfId="0" applyFont="1" applyFill="1" applyBorder="1" applyAlignment="1">
      <alignment horizontal="center" vertical="center" wrapText="1"/>
    </xf>
    <xf numFmtId="0" fontId="53" fillId="16" borderId="67" xfId="0" applyFont="1" applyFill="1" applyBorder="1" applyAlignment="1">
      <alignment horizontal="center" vertical="center" wrapText="1"/>
    </xf>
    <xf numFmtId="0" fontId="0" fillId="16" borderId="74" xfId="0" applyFont="1" applyFill="1" applyBorder="1" applyAlignment="1">
      <alignment horizontal="center" vertical="center" wrapText="1"/>
    </xf>
    <xf numFmtId="0" fontId="53" fillId="16" borderId="51" xfId="0" applyFont="1" applyFill="1" applyBorder="1" applyAlignment="1">
      <alignment horizontal="center" vertical="center" wrapText="1"/>
    </xf>
    <xf numFmtId="0" fontId="0" fillId="16" borderId="75" xfId="0" applyFont="1" applyFill="1" applyBorder="1" applyAlignment="1">
      <alignment horizontal="center" vertical="center" wrapText="1"/>
    </xf>
    <xf numFmtId="0" fontId="53" fillId="16" borderId="52" xfId="0" applyFont="1" applyFill="1" applyBorder="1" applyAlignment="1">
      <alignment horizontal="center" vertical="center" wrapText="1"/>
    </xf>
    <xf numFmtId="0" fontId="0" fillId="16" borderId="76" xfId="0" applyFont="1" applyFill="1" applyBorder="1" applyAlignment="1">
      <alignment horizontal="center" vertical="center" wrapText="1"/>
    </xf>
    <xf numFmtId="0" fontId="52" fillId="14" borderId="23" xfId="0" applyFont="1" applyFill="1" applyBorder="1" applyAlignment="1">
      <alignment horizontal="center" vertical="center"/>
    </xf>
    <xf numFmtId="0" fontId="52" fillId="14" borderId="24" xfId="0" applyFont="1" applyFill="1" applyBorder="1" applyAlignment="1">
      <alignment horizontal="center" vertical="center"/>
    </xf>
    <xf numFmtId="0" fontId="52" fillId="14" borderId="68" xfId="0" applyFont="1" applyFill="1" applyBorder="1" applyAlignment="1">
      <alignment horizontal="center" vertical="center"/>
    </xf>
    <xf numFmtId="0" fontId="52" fillId="14" borderId="69" xfId="0" applyFont="1" applyFill="1" applyBorder="1" applyAlignment="1">
      <alignment horizontal="center" vertical="center"/>
    </xf>
    <xf numFmtId="0" fontId="52" fillId="14" borderId="70" xfId="0" applyFont="1" applyFill="1" applyBorder="1" applyAlignment="1">
      <alignment horizontal="center" vertical="center"/>
    </xf>
    <xf numFmtId="0" fontId="41" fillId="8" borderId="0" xfId="0" applyFont="1" applyFill="1" applyAlignment="1"/>
    <xf numFmtId="0" fontId="41" fillId="8" borderId="61" xfId="0" applyFont="1" applyFill="1" applyBorder="1" applyAlignment="1"/>
    <xf numFmtId="0" fontId="7" fillId="14" borderId="5" xfId="0" applyFont="1" applyFill="1" applyBorder="1" applyAlignment="1">
      <alignment horizontal="center" vertical="center" wrapText="1"/>
    </xf>
    <xf numFmtId="0" fontId="37" fillId="14" borderId="6" xfId="0" applyFont="1" applyFill="1" applyBorder="1" applyAlignment="1">
      <alignment horizontal="center" vertical="center"/>
    </xf>
    <xf numFmtId="0" fontId="7" fillId="14" borderId="13" xfId="0" applyFont="1" applyFill="1" applyBorder="1" applyAlignment="1">
      <alignment horizontal="center" vertical="center" wrapText="1"/>
    </xf>
    <xf numFmtId="0" fontId="7" fillId="14" borderId="14" xfId="0" applyFont="1" applyFill="1" applyBorder="1" applyAlignment="1">
      <alignment horizontal="center" vertical="center" wrapText="1"/>
    </xf>
    <xf numFmtId="0" fontId="4" fillId="17" borderId="9" xfId="0" applyFont="1" applyFill="1" applyBorder="1" applyAlignment="1">
      <alignment horizontal="left" vertical="top" wrapText="1"/>
    </xf>
    <xf numFmtId="0" fontId="39" fillId="17" borderId="16" xfId="0" applyFont="1" applyFill="1" applyBorder="1" applyAlignment="1"/>
    <xf numFmtId="0" fontId="4" fillId="17" borderId="12" xfId="0" applyFont="1" applyFill="1" applyBorder="1" applyAlignment="1">
      <alignment horizontal="left" vertical="top" wrapText="1"/>
    </xf>
    <xf numFmtId="0" fontId="39" fillId="17" borderId="18" xfId="0" applyFont="1" applyFill="1" applyBorder="1" applyAlignment="1"/>
    <xf numFmtId="0" fontId="4" fillId="17" borderId="20" xfId="0" applyFont="1" applyFill="1" applyBorder="1" applyAlignment="1">
      <alignment horizontal="left" vertical="top" wrapText="1"/>
    </xf>
    <xf numFmtId="0" fontId="39" fillId="17" borderId="21" xfId="0" applyFont="1" applyFill="1" applyBorder="1" applyAlignment="1"/>
  </cellXfs>
  <cellStyles count="2">
    <cellStyle name="Hyperlink" xfId="1" builtinId="8"/>
    <cellStyle name="Normal" xfId="0" builtinId="0"/>
  </cellStyles>
  <dxfs count="27">
    <dxf>
      <font>
        <b/>
        <i val="0"/>
        <condense val="0"/>
        <extend val="0"/>
        <color indexed="9"/>
      </font>
      <fill>
        <patternFill>
          <bgColor indexed="60"/>
        </patternFill>
      </fill>
    </dxf>
    <dxf>
      <font>
        <b/>
        <i val="0"/>
        <condense val="0"/>
        <extend val="0"/>
        <color indexed="9"/>
      </font>
      <fill>
        <patternFill>
          <bgColor indexed="38"/>
        </patternFill>
      </fill>
    </dxf>
    <dxf>
      <font>
        <b/>
        <i val="0"/>
        <condense val="0"/>
        <extend val="0"/>
      </font>
      <fill>
        <patternFill>
          <bgColor indexed="13"/>
        </patternFill>
      </fill>
    </dxf>
    <dxf>
      <font>
        <b/>
        <i val="0"/>
        <condense val="0"/>
        <extend val="0"/>
      </font>
      <fill>
        <patternFill>
          <bgColor indexed="11"/>
        </patternFill>
      </fill>
    </dxf>
    <dxf>
      <font>
        <b/>
        <i val="0"/>
        <condense val="0"/>
        <extend val="0"/>
      </font>
      <fill>
        <patternFill>
          <bgColor indexed="10"/>
        </patternFill>
      </fill>
    </dxf>
    <dxf>
      <font>
        <b/>
        <i val="0"/>
        <condense val="0"/>
        <extend val="0"/>
        <color indexed="8"/>
      </font>
      <fill>
        <patternFill patternType="solid">
          <bgColor indexed="26"/>
        </patternFill>
      </fill>
    </dxf>
    <dxf>
      <font>
        <b/>
        <i val="0"/>
        <condense val="0"/>
        <extend val="0"/>
        <color indexed="8"/>
      </font>
      <fill>
        <patternFill>
          <bgColor theme="0" tint="-0.24994659260841701"/>
        </patternFill>
      </fill>
    </dxf>
    <dxf>
      <font>
        <b/>
        <i val="0"/>
        <condense val="0"/>
        <extend val="0"/>
      </font>
      <fill>
        <patternFill>
          <fgColor indexed="42"/>
          <bgColor rgb="FFFFFFCC"/>
        </patternFill>
      </fill>
    </dxf>
    <dxf>
      <font>
        <b val="0"/>
        <i val="0"/>
        <condense val="0"/>
        <extend val="0"/>
        <color indexed="8"/>
      </font>
      <fill>
        <patternFill patternType="solid">
          <bgColor indexed="26"/>
        </patternFill>
      </fill>
    </dxf>
    <dxf>
      <font>
        <b/>
        <i val="0"/>
        <condense val="0"/>
        <extend val="0"/>
        <color indexed="8"/>
      </font>
      <fill>
        <patternFill>
          <bgColor rgb="FFFF0000"/>
        </patternFill>
      </fill>
    </dxf>
    <dxf>
      <font>
        <b/>
        <i val="0"/>
        <condense val="0"/>
        <extend val="0"/>
        <color indexed="8"/>
      </font>
      <fill>
        <patternFill>
          <bgColor indexed="13"/>
        </patternFill>
      </fill>
    </dxf>
    <dxf>
      <font>
        <b/>
        <i val="0"/>
        <condense val="0"/>
        <extend val="0"/>
        <color indexed="8"/>
      </font>
      <fill>
        <patternFill>
          <bgColor indexed="26"/>
        </patternFill>
      </fill>
    </dxf>
    <dxf>
      <font>
        <condense val="0"/>
        <extend val="0"/>
        <color indexed="26"/>
      </font>
      <fill>
        <patternFill>
          <bgColor indexed="26"/>
        </patternFill>
      </fill>
    </dxf>
    <dxf>
      <font>
        <b/>
        <i val="0"/>
        <condense val="0"/>
        <extend val="0"/>
        <color indexed="8"/>
      </font>
      <fill>
        <patternFill>
          <bgColor indexed="10"/>
        </patternFill>
      </fill>
    </dxf>
    <dxf>
      <font>
        <b/>
        <i val="0"/>
        <condense val="0"/>
        <extend val="0"/>
        <color indexed="8"/>
      </font>
      <fill>
        <patternFill>
          <bgColor rgb="FFFFC000"/>
        </patternFill>
      </fill>
    </dxf>
    <dxf>
      <font>
        <b/>
        <i val="0"/>
        <condense val="0"/>
        <extend val="0"/>
        <color indexed="8"/>
      </font>
      <fill>
        <patternFill>
          <bgColor rgb="FFFFFF00"/>
        </patternFill>
      </fill>
    </dxf>
    <dxf>
      <font>
        <b/>
        <i val="0"/>
        <condense val="0"/>
        <extend val="0"/>
        <color indexed="8"/>
      </font>
      <fill>
        <patternFill>
          <bgColor indexed="10"/>
        </patternFill>
      </fill>
    </dxf>
    <dxf>
      <font>
        <b/>
        <i val="0"/>
        <condense val="0"/>
        <extend val="0"/>
        <color indexed="8"/>
      </font>
      <fill>
        <patternFill>
          <bgColor rgb="FFFFC000"/>
        </patternFill>
      </fill>
    </dxf>
    <dxf>
      <font>
        <b/>
        <i val="0"/>
        <condense val="0"/>
        <extend val="0"/>
        <color indexed="8"/>
      </font>
      <fill>
        <patternFill>
          <bgColor rgb="FFFFFF00"/>
        </patternFill>
      </fill>
    </dxf>
    <dxf>
      <font>
        <b/>
        <i val="0"/>
        <condense val="0"/>
        <extend val="0"/>
        <color indexed="8"/>
      </font>
      <fill>
        <patternFill>
          <bgColor rgb="FFFFFF00"/>
        </patternFill>
      </fill>
    </dxf>
    <dxf>
      <font>
        <b/>
        <i val="0"/>
        <condense val="0"/>
        <extend val="0"/>
        <color indexed="8"/>
      </font>
      <fill>
        <patternFill>
          <bgColor rgb="FFFFC000"/>
        </patternFill>
      </fill>
    </dxf>
    <dxf>
      <font>
        <b/>
        <i val="0"/>
        <condense val="0"/>
        <extend val="0"/>
        <color indexed="9"/>
      </font>
      <fill>
        <patternFill>
          <bgColor rgb="FFFF0000"/>
        </patternFill>
      </fill>
    </dxf>
    <dxf>
      <font>
        <b/>
        <i val="0"/>
        <condense val="0"/>
        <extend val="0"/>
        <color indexed="8"/>
      </font>
      <fill>
        <patternFill>
          <bgColor rgb="FF00B050"/>
        </patternFill>
      </fill>
    </dxf>
    <dxf>
      <font>
        <b/>
        <i val="0"/>
        <condense val="0"/>
        <extend val="0"/>
      </font>
      <fill>
        <patternFill>
          <fgColor indexed="42"/>
          <bgColor rgb="FFFF0000"/>
        </patternFill>
      </fill>
    </dxf>
    <dxf>
      <font>
        <b val="0"/>
        <i val="0"/>
        <condense val="0"/>
        <extend val="0"/>
        <color indexed="8"/>
      </font>
    </dxf>
    <dxf>
      <font>
        <b/>
        <i val="0"/>
        <condense val="0"/>
        <extend val="0"/>
        <color indexed="8"/>
      </font>
      <fill>
        <patternFill>
          <bgColor rgb="FFFF0000"/>
        </patternFill>
      </fill>
    </dxf>
    <dxf>
      <font>
        <b/>
        <i val="0"/>
        <condense val="0"/>
        <extend val="0"/>
        <color indexed="8"/>
      </font>
      <fill>
        <patternFill>
          <bgColor indexed="13"/>
        </patternFill>
      </fill>
    </dxf>
  </dxfs>
  <tableStyles count="0" defaultTableStyle="TableStyleMedium9" defaultPivotStyle="PivotStyleLight16"/>
  <colors>
    <mruColors>
      <color rgb="FFFFF8C1"/>
      <color rgb="FF993300"/>
      <color rgb="FF008080"/>
      <color rgb="FF800080"/>
      <color rgb="FF66FF3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059299191374664"/>
          <c:y val="0.27699657513834758"/>
          <c:w val="0.64150943396226412"/>
          <c:h val="0.44601143454479603"/>
        </c:manualLayout>
      </c:layout>
      <c:pie3D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dPt>
          <c:dPt>
            <c:idx val="1"/>
            <c:bubble3D val="0"/>
            <c:spPr>
              <a:solidFill>
                <a:srgbClr val="FF0000"/>
              </a:solidFill>
              <a:ln w="12700">
                <a:solidFill>
                  <a:srgbClr val="000000"/>
                </a:solidFill>
                <a:prstDash val="solid"/>
              </a:ln>
            </c:spPr>
          </c:dPt>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1"/>
            <c:showVal val="1"/>
            <c:showCatName val="0"/>
            <c:showSerName val="0"/>
            <c:showPercent val="0"/>
            <c:showBubbleSize val="0"/>
            <c:showLeaderLines val="1"/>
          </c:dLbls>
          <c:val>
            <c:numLit>
              <c:formatCode>General</c:formatCode>
              <c:ptCount val="2"/>
              <c:pt idx="0">
                <c:v>0</c:v>
              </c:pt>
              <c:pt idx="1">
                <c:v>0</c:v>
              </c:pt>
            </c:numLit>
          </c:val>
        </c:ser>
        <c:dLbls>
          <c:showLegendKey val="1"/>
          <c:showVal val="1"/>
          <c:showCatName val="0"/>
          <c:showSerName val="0"/>
          <c:showPercent val="0"/>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
          <c:y val="0.4788732394366198"/>
          <c:w val="0"/>
          <c:h val="3.2863849765258281E-2"/>
        </c:manualLayout>
      </c:layout>
      <c:pie3DChart>
        <c:varyColors val="1"/>
        <c:ser>
          <c:idx val="0"/>
          <c:order val="0"/>
          <c:spPr>
            <a:solidFill>
              <a:srgbClr val="9999FF"/>
            </a:solidFill>
            <a:ln w="12700">
              <a:solidFill>
                <a:srgbClr val="000000"/>
              </a:solidFill>
              <a:prstDash val="solid"/>
            </a:ln>
          </c:spPr>
          <c:dPt>
            <c:idx val="0"/>
            <c:bubble3D val="0"/>
            <c:spPr>
              <a:solidFill>
                <a:srgbClr val="660066"/>
              </a:solidFill>
              <a:ln w="12700">
                <a:solidFill>
                  <a:srgbClr val="000000"/>
                </a:solidFill>
                <a:prstDash val="solid"/>
              </a:ln>
            </c:spPr>
          </c:dPt>
          <c:dLbls>
            <c:numFmt formatCode="0%" sourceLinked="0"/>
            <c:spPr>
              <a:noFill/>
              <a:ln w="25400">
                <a:noFill/>
              </a:ln>
            </c:spPr>
            <c:txPr>
              <a:bodyPr/>
              <a:lstStyle/>
              <a:p>
                <a:pPr>
                  <a:defRPr sz="150" b="1" i="0" u="none" strike="noStrike" baseline="0">
                    <a:solidFill>
                      <a:srgbClr val="000000"/>
                    </a:solidFill>
                    <a:latin typeface="Arial"/>
                    <a:ea typeface="Arial"/>
                    <a:cs typeface="Arial"/>
                  </a:defRPr>
                </a:pPr>
                <a:endParaRPr lang="en-US"/>
              </a:p>
            </c:txPr>
            <c:showLegendKey val="1"/>
            <c:showVal val="0"/>
            <c:showCatName val="0"/>
            <c:showSerName val="0"/>
            <c:showPercent val="1"/>
            <c:showBubbleSize val="0"/>
            <c:showLeaderLines val="1"/>
          </c:dLbls>
          <c:val>
            <c:numLit>
              <c:formatCode>General</c:formatCode>
              <c:ptCount val="1"/>
              <c:pt idx="0">
                <c:v>1</c:v>
              </c:pt>
            </c:numLit>
          </c:val>
        </c:ser>
        <c:dLbls>
          <c:showLegendKey val="1"/>
          <c:showVal val="0"/>
          <c:showCatName val="0"/>
          <c:showSerName val="0"/>
          <c:showPercent val="1"/>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150" b="1"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60"/>
      <c:rotY val="2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5.3824362606232287E-2"/>
          <c:y val="6.5728000880285783E-2"/>
          <c:w val="0.90651558073654237"/>
          <c:h val="0.87793829747238916"/>
        </c:manualLayout>
      </c:layout>
      <c:bar3DChart>
        <c:barDir val="col"/>
        <c:grouping val="clustered"/>
        <c:varyColors val="0"/>
        <c:ser>
          <c:idx val="0"/>
          <c:order val="0"/>
          <c:spPr>
            <a:solidFill>
              <a:srgbClr val="3366FF"/>
            </a:solidFill>
            <a:ln w="12700">
              <a:solidFill>
                <a:srgbClr val="000000"/>
              </a:solidFill>
              <a:prstDash val="solid"/>
            </a:ln>
          </c:spPr>
          <c:invertIfNegative val="0"/>
          <c:dPt>
            <c:idx val="1"/>
            <c:invertIfNegative val="0"/>
            <c:bubble3D val="0"/>
            <c:spPr>
              <a:solidFill>
                <a:srgbClr val="00FFFF"/>
              </a:solidFill>
              <a:ln w="12700">
                <a:solidFill>
                  <a:srgbClr val="000000"/>
                </a:solidFill>
                <a:prstDash val="solid"/>
              </a:ln>
            </c:spPr>
          </c:dPt>
          <c:dLbls>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2"/>
              <c:pt idx="0">
                <c:v>0</c:v>
              </c:pt>
              <c:pt idx="1">
                <c:v>0</c:v>
              </c:pt>
            </c:numLit>
          </c:val>
        </c:ser>
        <c:dLbls>
          <c:showLegendKey val="0"/>
          <c:showVal val="1"/>
          <c:showCatName val="0"/>
          <c:showSerName val="0"/>
          <c:showPercent val="0"/>
          <c:showBubbleSize val="0"/>
        </c:dLbls>
        <c:gapWidth val="150"/>
        <c:shape val="box"/>
        <c:axId val="58995072"/>
        <c:axId val="58998144"/>
        <c:axId val="0"/>
      </c:bar3DChart>
      <c:catAx>
        <c:axId val="58995072"/>
        <c:scaling>
          <c:orientation val="minMax"/>
        </c:scaling>
        <c:delete val="1"/>
        <c:axPos val="b"/>
        <c:majorTickMark val="out"/>
        <c:minorTickMark val="none"/>
        <c:tickLblPos val="none"/>
        <c:crossAx val="58998144"/>
        <c:crosses val="autoZero"/>
        <c:auto val="1"/>
        <c:lblAlgn val="ctr"/>
        <c:lblOffset val="100"/>
        <c:noMultiLvlLbl val="0"/>
      </c:catAx>
      <c:valAx>
        <c:axId val="58998144"/>
        <c:scaling>
          <c:orientation val="minMax"/>
        </c:scaling>
        <c:delete val="1"/>
        <c:axPos val="l"/>
        <c:numFmt formatCode="General" sourceLinked="1"/>
        <c:majorTickMark val="out"/>
        <c:minorTickMark val="none"/>
        <c:tickLblPos val="none"/>
        <c:crossAx val="58995072"/>
        <c:crosses val="autoZero"/>
        <c:crossBetween val="between"/>
      </c:valAx>
      <c:spPr>
        <a:solidFill>
          <a:srgbClr val="FFFFCC"/>
        </a:solidFill>
        <a:ln w="25400">
          <a:noFill/>
        </a:ln>
      </c:spPr>
    </c:plotArea>
    <c:plotVisOnly val="1"/>
    <c:dispBlanksAs val="gap"/>
    <c:showDLblsOverMax val="0"/>
  </c:chart>
  <c:spPr>
    <a:solidFill>
      <a:srgbClr val="FFFFCC"/>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
          <c:y val="0.4788732394366198"/>
          <c:w val="0"/>
          <c:h val="3.2863849765258281E-2"/>
        </c:manualLayout>
      </c:layout>
      <c:pie3DChart>
        <c:varyColors val="1"/>
        <c:ser>
          <c:idx val="0"/>
          <c:order val="0"/>
          <c:spPr>
            <a:solidFill>
              <a:srgbClr val="9999FF"/>
            </a:solidFill>
            <a:ln w="12700">
              <a:solidFill>
                <a:srgbClr val="000000"/>
              </a:solidFill>
              <a:prstDash val="solid"/>
            </a:ln>
          </c:spPr>
          <c:dPt>
            <c:idx val="0"/>
            <c:bubble3D val="0"/>
            <c:spPr>
              <a:solidFill>
                <a:srgbClr val="660066"/>
              </a:solidFill>
              <a:ln w="12700">
                <a:solidFill>
                  <a:srgbClr val="000000"/>
                </a:solidFill>
                <a:prstDash val="solid"/>
              </a:ln>
            </c:spPr>
          </c:dPt>
          <c:dLbls>
            <c:numFmt formatCode="0%" sourceLinked="0"/>
            <c:spPr>
              <a:noFill/>
              <a:ln w="25400">
                <a:noFill/>
              </a:ln>
            </c:spPr>
            <c:txPr>
              <a:bodyPr/>
              <a:lstStyle/>
              <a:p>
                <a:pPr>
                  <a:defRPr sz="150" b="1" i="0" u="none" strike="noStrike" baseline="0">
                    <a:solidFill>
                      <a:srgbClr val="000000"/>
                    </a:solidFill>
                    <a:latin typeface="Arial"/>
                    <a:ea typeface="Arial"/>
                    <a:cs typeface="Arial"/>
                  </a:defRPr>
                </a:pPr>
                <a:endParaRPr lang="en-US"/>
              </a:p>
            </c:txPr>
            <c:showLegendKey val="1"/>
            <c:showVal val="0"/>
            <c:showCatName val="0"/>
            <c:showSerName val="0"/>
            <c:showPercent val="1"/>
            <c:showBubbleSize val="0"/>
            <c:showLeaderLines val="1"/>
          </c:dLbls>
          <c:val>
            <c:numLit>
              <c:formatCode>General</c:formatCode>
              <c:ptCount val="1"/>
              <c:pt idx="0">
                <c:v>1</c:v>
              </c:pt>
            </c:numLit>
          </c:val>
        </c:ser>
        <c:dLbls>
          <c:showLegendKey val="1"/>
          <c:showVal val="0"/>
          <c:showCatName val="0"/>
          <c:showSerName val="0"/>
          <c:showPercent val="1"/>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150" b="1"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57229625120749"/>
          <c:y val="0.28169143234408167"/>
          <c:w val="0.63956808828783529"/>
          <c:h val="0.44131657733906277"/>
        </c:manualLayout>
      </c:layout>
      <c:pie3DChart>
        <c:varyColors val="1"/>
        <c:ser>
          <c:idx val="0"/>
          <c:order val="0"/>
          <c:spPr>
            <a:solidFill>
              <a:srgbClr val="9999FF"/>
            </a:solidFill>
            <a:ln w="12700">
              <a:solidFill>
                <a:srgbClr val="000000"/>
              </a:solidFill>
              <a:prstDash val="solid"/>
            </a:ln>
          </c:spPr>
          <c:dPt>
            <c:idx val="0"/>
            <c:bubble3D val="0"/>
            <c:spPr>
              <a:solidFill>
                <a:srgbClr val="660066"/>
              </a:solidFill>
              <a:ln w="12700">
                <a:solidFill>
                  <a:srgbClr val="000000"/>
                </a:solidFill>
                <a:prstDash val="solid"/>
              </a:ln>
            </c:spPr>
          </c:dPt>
          <c:dPt>
            <c:idx val="1"/>
            <c:bubble3D val="0"/>
            <c:spPr>
              <a:solidFill>
                <a:srgbClr val="FF00FF"/>
              </a:solidFill>
              <a:ln w="12700">
                <a:solidFill>
                  <a:srgbClr val="000000"/>
                </a:solidFill>
                <a:prstDash val="solid"/>
              </a:ln>
            </c:spPr>
          </c:dPt>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1"/>
            <c:showVal val="1"/>
            <c:showCatName val="0"/>
            <c:showSerName val="0"/>
            <c:showPercent val="0"/>
            <c:showBubbleSize val="0"/>
            <c:showLeaderLines val="1"/>
          </c:dLbls>
          <c:val>
            <c:numLit>
              <c:formatCode>General</c:formatCode>
              <c:ptCount val="2"/>
              <c:pt idx="0">
                <c:v>0</c:v>
              </c:pt>
              <c:pt idx="1">
                <c:v>0</c:v>
              </c:pt>
            </c:numLit>
          </c:val>
        </c:ser>
        <c:dLbls>
          <c:showLegendKey val="1"/>
          <c:showVal val="1"/>
          <c:showCatName val="0"/>
          <c:showSerName val="0"/>
          <c:showPercent val="0"/>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375" b="1"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059299191374664"/>
          <c:y val="0.27699657513834758"/>
          <c:w val="0.64150943396226412"/>
          <c:h val="0.44601143454479603"/>
        </c:manualLayout>
      </c:layout>
      <c:pie3DChart>
        <c:varyColors val="1"/>
        <c:ser>
          <c:idx val="0"/>
          <c:order val="0"/>
          <c:spPr>
            <a:solidFill>
              <a:srgbClr val="9999FF"/>
            </a:solidFill>
            <a:ln w="12700">
              <a:solidFill>
                <a:srgbClr val="000000"/>
              </a:solidFill>
              <a:prstDash val="solid"/>
            </a:ln>
          </c:spPr>
          <c:dPt>
            <c:idx val="0"/>
            <c:bubble3D val="0"/>
            <c:spPr>
              <a:solidFill>
                <a:srgbClr val="000080"/>
              </a:solidFill>
              <a:ln w="12700">
                <a:solidFill>
                  <a:srgbClr val="000000"/>
                </a:solidFill>
                <a:prstDash val="solid"/>
              </a:ln>
            </c:spPr>
          </c:dPt>
          <c:dPt>
            <c:idx val="1"/>
            <c:bubble3D val="0"/>
            <c:spPr>
              <a:solidFill>
                <a:srgbClr val="3366FF"/>
              </a:solidFill>
              <a:ln w="12700">
                <a:solidFill>
                  <a:srgbClr val="000000"/>
                </a:solidFill>
                <a:prstDash val="solid"/>
              </a:ln>
            </c:spPr>
          </c:dPt>
          <c:dPt>
            <c:idx val="2"/>
            <c:bubble3D val="0"/>
            <c:spPr>
              <a:solidFill>
                <a:srgbClr val="00FFFF"/>
              </a:solidFill>
              <a:ln w="12700">
                <a:solidFill>
                  <a:srgbClr val="000000"/>
                </a:solidFill>
                <a:prstDash val="solid"/>
              </a:ln>
            </c:spPr>
          </c:dPt>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1"/>
            <c:showVal val="1"/>
            <c:showCatName val="0"/>
            <c:showSerName val="0"/>
            <c:showPercent val="0"/>
            <c:showBubbleSize val="0"/>
            <c:showLeaderLines val="1"/>
          </c:dLbls>
          <c:val>
            <c:numLit>
              <c:formatCode>General</c:formatCode>
              <c:ptCount val="3"/>
              <c:pt idx="0">
                <c:v>0</c:v>
              </c:pt>
              <c:pt idx="1">
                <c:v>0</c:v>
              </c:pt>
              <c:pt idx="2">
                <c:v>0</c:v>
              </c:pt>
            </c:numLit>
          </c:val>
        </c:ser>
        <c:dLbls>
          <c:showLegendKey val="1"/>
          <c:showVal val="1"/>
          <c:showCatName val="0"/>
          <c:showSerName val="0"/>
          <c:showPercent val="0"/>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059299191374664"/>
          <c:y val="0.26960913377534168"/>
          <c:w val="0.64150943396226412"/>
          <c:h val="0.46568850379377258"/>
        </c:manualLayout>
      </c:layout>
      <c:pie3DChart>
        <c:varyColors val="1"/>
        <c:ser>
          <c:idx val="0"/>
          <c:order val="0"/>
          <c:spPr>
            <a:solidFill>
              <a:srgbClr val="9999FF"/>
            </a:solidFill>
            <a:ln w="12700">
              <a:solidFill>
                <a:srgbClr val="000000"/>
              </a:solidFill>
              <a:prstDash val="solid"/>
            </a:ln>
          </c:spPr>
          <c:dPt>
            <c:idx val="0"/>
            <c:bubble3D val="0"/>
            <c:spPr>
              <a:solidFill>
                <a:srgbClr val="000080"/>
              </a:solidFill>
              <a:ln w="12700">
                <a:solidFill>
                  <a:srgbClr val="000000"/>
                </a:solidFill>
                <a:prstDash val="solid"/>
              </a:ln>
            </c:spPr>
          </c:dPt>
          <c:dPt>
            <c:idx val="1"/>
            <c:bubble3D val="0"/>
            <c:spPr>
              <a:solidFill>
                <a:srgbClr val="3366FF"/>
              </a:solidFill>
              <a:ln w="12700">
                <a:solidFill>
                  <a:srgbClr val="000000"/>
                </a:solidFill>
                <a:prstDash val="solid"/>
              </a:ln>
            </c:spPr>
          </c:dPt>
          <c:dPt>
            <c:idx val="2"/>
            <c:bubble3D val="0"/>
            <c:spPr>
              <a:solidFill>
                <a:srgbClr val="00FFFF"/>
              </a:solidFill>
              <a:ln w="12700">
                <a:solidFill>
                  <a:srgbClr val="000000"/>
                </a:solidFill>
                <a:prstDash val="solid"/>
              </a:ln>
            </c:spPr>
          </c:dPt>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1"/>
            <c:showVal val="1"/>
            <c:showCatName val="0"/>
            <c:showSerName val="0"/>
            <c:showPercent val="0"/>
            <c:showBubbleSize val="0"/>
            <c:showLeaderLines val="1"/>
          </c:dLbls>
          <c:val>
            <c:numLit>
              <c:formatCode>General</c:formatCode>
              <c:ptCount val="3"/>
              <c:pt idx="0">
                <c:v>0</c:v>
              </c:pt>
              <c:pt idx="1">
                <c:v>0</c:v>
              </c:pt>
              <c:pt idx="2">
                <c:v>0</c:v>
              </c:pt>
            </c:numLit>
          </c:val>
        </c:ser>
        <c:dLbls>
          <c:showLegendKey val="1"/>
          <c:showVal val="1"/>
          <c:showCatName val="0"/>
          <c:showSerName val="0"/>
          <c:showPercent val="0"/>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059299191374664"/>
          <c:y val="0.27272727272727282"/>
          <c:w val="0.64150943396226412"/>
          <c:h val="0.45454545454545453"/>
        </c:manualLayout>
      </c:layout>
      <c:pie3DChart>
        <c:varyColors val="1"/>
        <c:ser>
          <c:idx val="0"/>
          <c:order val="0"/>
          <c:spPr>
            <a:solidFill>
              <a:srgbClr val="9999FF"/>
            </a:solidFill>
            <a:ln w="12700">
              <a:solidFill>
                <a:srgbClr val="000000"/>
              </a:solidFill>
              <a:prstDash val="solid"/>
            </a:ln>
          </c:spPr>
          <c:dPt>
            <c:idx val="0"/>
            <c:bubble3D val="0"/>
            <c:spPr>
              <a:solidFill>
                <a:srgbClr val="000080"/>
              </a:solidFill>
              <a:ln w="12700">
                <a:solidFill>
                  <a:srgbClr val="000000"/>
                </a:solidFill>
                <a:prstDash val="solid"/>
              </a:ln>
            </c:spPr>
          </c:dPt>
          <c:dPt>
            <c:idx val="1"/>
            <c:bubble3D val="0"/>
            <c:spPr>
              <a:solidFill>
                <a:srgbClr val="3366FF"/>
              </a:solidFill>
              <a:ln w="12700">
                <a:solidFill>
                  <a:srgbClr val="000000"/>
                </a:solidFill>
                <a:prstDash val="solid"/>
              </a:ln>
            </c:spPr>
          </c:dPt>
          <c:dPt>
            <c:idx val="2"/>
            <c:bubble3D val="0"/>
            <c:spPr>
              <a:solidFill>
                <a:srgbClr val="00FFFF"/>
              </a:solidFill>
              <a:ln w="12700">
                <a:solidFill>
                  <a:srgbClr val="000000"/>
                </a:solidFill>
                <a:prstDash val="solid"/>
              </a:ln>
            </c:spPr>
          </c:dPt>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1"/>
            <c:showVal val="1"/>
            <c:showCatName val="0"/>
            <c:showSerName val="0"/>
            <c:showPercent val="0"/>
            <c:showBubbleSize val="0"/>
            <c:showLeaderLines val="1"/>
          </c:dLbls>
          <c:val>
            <c:numLit>
              <c:formatCode>General</c:formatCode>
              <c:ptCount val="3"/>
              <c:pt idx="0">
                <c:v>0</c:v>
              </c:pt>
              <c:pt idx="1">
                <c:v>0</c:v>
              </c:pt>
              <c:pt idx="2">
                <c:v>0</c:v>
              </c:pt>
            </c:numLit>
          </c:val>
        </c:ser>
        <c:dLbls>
          <c:showLegendKey val="1"/>
          <c:showVal val="1"/>
          <c:showCatName val="0"/>
          <c:showSerName val="0"/>
          <c:showPercent val="0"/>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19050</xdr:colOff>
      <xdr:row>7</xdr:row>
      <xdr:rowOff>85725</xdr:rowOff>
    </xdr:from>
    <xdr:to>
      <xdr:col>13</xdr:col>
      <xdr:colOff>142875</xdr:colOff>
      <xdr:row>15</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21</xdr:row>
      <xdr:rowOff>28575</xdr:rowOff>
    </xdr:from>
    <xdr:to>
      <xdr:col>26</xdr:col>
      <xdr:colOff>0</xdr:colOff>
      <xdr:row>31</xdr:row>
      <xdr:rowOff>152400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48</xdr:row>
      <xdr:rowOff>28575</xdr:rowOff>
    </xdr:from>
    <xdr:to>
      <xdr:col>12</xdr:col>
      <xdr:colOff>600075</xdr:colOff>
      <xdr:row>58</xdr:row>
      <xdr:rowOff>152400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26</xdr:row>
      <xdr:rowOff>28575</xdr:rowOff>
    </xdr:from>
    <xdr:to>
      <xdr:col>15</xdr:col>
      <xdr:colOff>0</xdr:colOff>
      <xdr:row>36</xdr:row>
      <xdr:rowOff>152400</xdr:rowOff>
    </xdr:to>
    <xdr:graphicFrame macro="">
      <xdr:nvGraphicFramePr>
        <xdr:cNvPr id="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38100</xdr:colOff>
      <xdr:row>27</xdr:row>
      <xdr:rowOff>28575</xdr:rowOff>
    </xdr:from>
    <xdr:to>
      <xdr:col>13</xdr:col>
      <xdr:colOff>142875</xdr:colOff>
      <xdr:row>37</xdr:row>
      <xdr:rowOff>152400</xdr:rowOff>
    </xdr:to>
    <xdr:graphicFrame macro="">
      <xdr:nvGraphicFramePr>
        <xdr:cNvPr id="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19050</xdr:colOff>
      <xdr:row>7</xdr:row>
      <xdr:rowOff>85725</xdr:rowOff>
    </xdr:from>
    <xdr:to>
      <xdr:col>21</xdr:col>
      <xdr:colOff>142875</xdr:colOff>
      <xdr:row>15</xdr:row>
      <xdr:rowOff>114300</xdr:rowOff>
    </xdr:to>
    <xdr:graphicFrame macro="">
      <xdr:nvGraphicFramePr>
        <xdr:cNvPr id="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19050</xdr:colOff>
      <xdr:row>27</xdr:row>
      <xdr:rowOff>85725</xdr:rowOff>
    </xdr:from>
    <xdr:to>
      <xdr:col>21</xdr:col>
      <xdr:colOff>142875</xdr:colOff>
      <xdr:row>37</xdr:row>
      <xdr:rowOff>123825</xdr:rowOff>
    </xdr:to>
    <xdr:graphicFrame macro="">
      <xdr:nvGraphicFramePr>
        <xdr:cNvPr id="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19050</xdr:colOff>
      <xdr:row>48</xdr:row>
      <xdr:rowOff>85725</xdr:rowOff>
    </xdr:from>
    <xdr:to>
      <xdr:col>21</xdr:col>
      <xdr:colOff>142875</xdr:colOff>
      <xdr:row>58</xdr:row>
      <xdr:rowOff>171450</xdr:rowOff>
    </xdr:to>
    <xdr:graphicFrame macro="">
      <xdr:nvGraphicFramePr>
        <xdr:cNvPr id="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B25"/>
  <sheetViews>
    <sheetView tabSelected="1" view="pageLayout" zoomScaleNormal="100" workbookViewId="0">
      <selection activeCell="A33" sqref="A33"/>
    </sheetView>
  </sheetViews>
  <sheetFormatPr defaultRowHeight="14.25" x14ac:dyDescent="0.2"/>
  <cols>
    <col min="1" max="1" width="12.375" customWidth="1"/>
    <col min="2" max="2" width="54.625" customWidth="1"/>
    <col min="4" max="256" width="8"/>
    <col min="257" max="257" width="10.875" customWidth="1"/>
    <col min="258" max="258" width="47.875" customWidth="1"/>
    <col min="259" max="512" width="8"/>
    <col min="513" max="513" width="10.875" customWidth="1"/>
    <col min="514" max="514" width="47.875" customWidth="1"/>
    <col min="515" max="768" width="8"/>
    <col min="769" max="769" width="10.875" customWidth="1"/>
    <col min="770" max="770" width="47.875" customWidth="1"/>
    <col min="1025" max="1025" width="10.875" customWidth="1"/>
    <col min="1026" max="1026" width="47.875" customWidth="1"/>
    <col min="1027" max="1280" width="8"/>
    <col min="1281" max="1281" width="10.875" customWidth="1"/>
    <col min="1282" max="1282" width="47.875" customWidth="1"/>
    <col min="1283" max="1536" width="8"/>
    <col min="1537" max="1537" width="10.875" customWidth="1"/>
    <col min="1538" max="1538" width="47.875" customWidth="1"/>
    <col min="1539" max="1792" width="8"/>
    <col min="1793" max="1793" width="10.875" customWidth="1"/>
    <col min="1794" max="1794" width="47.875" customWidth="1"/>
    <col min="2049" max="2049" width="10.875" customWidth="1"/>
    <col min="2050" max="2050" width="47.875" customWidth="1"/>
    <col min="2051" max="2304" width="8"/>
    <col min="2305" max="2305" width="10.875" customWidth="1"/>
    <col min="2306" max="2306" width="47.875" customWidth="1"/>
    <col min="2307" max="2560" width="8"/>
    <col min="2561" max="2561" width="10.875" customWidth="1"/>
    <col min="2562" max="2562" width="47.875" customWidth="1"/>
    <col min="2563" max="2816" width="8"/>
    <col min="2817" max="2817" width="10.875" customWidth="1"/>
    <col min="2818" max="2818" width="47.875" customWidth="1"/>
    <col min="3073" max="3073" width="10.875" customWidth="1"/>
    <col min="3074" max="3074" width="47.875" customWidth="1"/>
    <col min="3075" max="3328" width="8"/>
    <col min="3329" max="3329" width="10.875" customWidth="1"/>
    <col min="3330" max="3330" width="47.875" customWidth="1"/>
    <col min="3331" max="3584" width="8"/>
    <col min="3585" max="3585" width="10.875" customWidth="1"/>
    <col min="3586" max="3586" width="47.875" customWidth="1"/>
    <col min="3587" max="3840" width="8"/>
    <col min="3841" max="3841" width="10.875" customWidth="1"/>
    <col min="3842" max="3842" width="47.875" customWidth="1"/>
    <col min="4097" max="4097" width="10.875" customWidth="1"/>
    <col min="4098" max="4098" width="47.875" customWidth="1"/>
    <col min="4099" max="4352" width="8"/>
    <col min="4353" max="4353" width="10.875" customWidth="1"/>
    <col min="4354" max="4354" width="47.875" customWidth="1"/>
    <col min="4355" max="4608" width="8"/>
    <col min="4609" max="4609" width="10.875" customWidth="1"/>
    <col min="4610" max="4610" width="47.875" customWidth="1"/>
    <col min="4611" max="4864" width="8"/>
    <col min="4865" max="4865" width="10.875" customWidth="1"/>
    <col min="4866" max="4866" width="47.875" customWidth="1"/>
    <col min="5121" max="5121" width="10.875" customWidth="1"/>
    <col min="5122" max="5122" width="47.875" customWidth="1"/>
    <col min="5123" max="5376" width="8"/>
    <col min="5377" max="5377" width="10.875" customWidth="1"/>
    <col min="5378" max="5378" width="47.875" customWidth="1"/>
    <col min="5379" max="5632" width="8"/>
    <col min="5633" max="5633" width="10.875" customWidth="1"/>
    <col min="5634" max="5634" width="47.875" customWidth="1"/>
    <col min="5635" max="5888" width="8"/>
    <col min="5889" max="5889" width="10.875" customWidth="1"/>
    <col min="5890" max="5890" width="47.875" customWidth="1"/>
    <col min="6145" max="6145" width="10.875" customWidth="1"/>
    <col min="6146" max="6146" width="47.875" customWidth="1"/>
    <col min="6147" max="6400" width="8"/>
    <col min="6401" max="6401" width="10.875" customWidth="1"/>
    <col min="6402" max="6402" width="47.875" customWidth="1"/>
    <col min="6403" max="6656" width="8"/>
    <col min="6657" max="6657" width="10.875" customWidth="1"/>
    <col min="6658" max="6658" width="47.875" customWidth="1"/>
    <col min="6659" max="6912" width="8"/>
    <col min="6913" max="6913" width="10.875" customWidth="1"/>
    <col min="6914" max="6914" width="47.875" customWidth="1"/>
    <col min="7169" max="7169" width="10.875" customWidth="1"/>
    <col min="7170" max="7170" width="47.875" customWidth="1"/>
    <col min="7171" max="7424" width="8"/>
    <col min="7425" max="7425" width="10.875" customWidth="1"/>
    <col min="7426" max="7426" width="47.875" customWidth="1"/>
    <col min="7427" max="7680" width="8"/>
    <col min="7681" max="7681" width="10.875" customWidth="1"/>
    <col min="7682" max="7682" width="47.875" customWidth="1"/>
    <col min="7683" max="7936" width="8"/>
    <col min="7937" max="7937" width="10.875" customWidth="1"/>
    <col min="7938" max="7938" width="47.875" customWidth="1"/>
    <col min="8193" max="8193" width="10.875" customWidth="1"/>
    <col min="8194" max="8194" width="47.875" customWidth="1"/>
    <col min="8195" max="8448" width="8"/>
    <col min="8449" max="8449" width="10.875" customWidth="1"/>
    <col min="8450" max="8450" width="47.875" customWidth="1"/>
    <col min="8451" max="8704" width="8"/>
    <col min="8705" max="8705" width="10.875" customWidth="1"/>
    <col min="8706" max="8706" width="47.875" customWidth="1"/>
    <col min="8707" max="8960" width="8"/>
    <col min="8961" max="8961" width="10.875" customWidth="1"/>
    <col min="8962" max="8962" width="47.875" customWidth="1"/>
    <col min="9217" max="9217" width="10.875" customWidth="1"/>
    <col min="9218" max="9218" width="47.875" customWidth="1"/>
    <col min="9219" max="9472" width="8"/>
    <col min="9473" max="9473" width="10.875" customWidth="1"/>
    <col min="9474" max="9474" width="47.875" customWidth="1"/>
    <col min="9475" max="9728" width="8"/>
    <col min="9729" max="9729" width="10.875" customWidth="1"/>
    <col min="9730" max="9730" width="47.875" customWidth="1"/>
    <col min="9731" max="9984" width="8"/>
    <col min="9985" max="9985" width="10.875" customWidth="1"/>
    <col min="9986" max="9986" width="47.875" customWidth="1"/>
    <col min="10241" max="10241" width="10.875" customWidth="1"/>
    <col min="10242" max="10242" width="47.875" customWidth="1"/>
    <col min="10243" max="10496" width="8"/>
    <col min="10497" max="10497" width="10.875" customWidth="1"/>
    <col min="10498" max="10498" width="47.875" customWidth="1"/>
    <col min="10499" max="10752" width="8"/>
    <col min="10753" max="10753" width="10.875" customWidth="1"/>
    <col min="10754" max="10754" width="47.875" customWidth="1"/>
    <col min="10755" max="11008" width="8"/>
    <col min="11009" max="11009" width="10.875" customWidth="1"/>
    <col min="11010" max="11010" width="47.875" customWidth="1"/>
    <col min="11265" max="11265" width="10.875" customWidth="1"/>
    <col min="11266" max="11266" width="47.875" customWidth="1"/>
    <col min="11267" max="11520" width="8"/>
    <col min="11521" max="11521" width="10.875" customWidth="1"/>
    <col min="11522" max="11522" width="47.875" customWidth="1"/>
    <col min="11523" max="11776" width="8"/>
    <col min="11777" max="11777" width="10.875" customWidth="1"/>
    <col min="11778" max="11778" width="47.875" customWidth="1"/>
    <col min="11779" max="12032" width="8"/>
    <col min="12033" max="12033" width="10.875" customWidth="1"/>
    <col min="12034" max="12034" width="47.875" customWidth="1"/>
    <col min="12289" max="12289" width="10.875" customWidth="1"/>
    <col min="12290" max="12290" width="47.875" customWidth="1"/>
    <col min="12291" max="12544" width="8"/>
    <col min="12545" max="12545" width="10.875" customWidth="1"/>
    <col min="12546" max="12546" width="47.875" customWidth="1"/>
    <col min="12547" max="12800" width="8"/>
    <col min="12801" max="12801" width="10.875" customWidth="1"/>
    <col min="12802" max="12802" width="47.875" customWidth="1"/>
    <col min="12803" max="13056" width="8"/>
    <col min="13057" max="13057" width="10.875" customWidth="1"/>
    <col min="13058" max="13058" width="47.875" customWidth="1"/>
    <col min="13313" max="13313" width="10.875" customWidth="1"/>
    <col min="13314" max="13314" width="47.875" customWidth="1"/>
    <col min="13315" max="13568" width="8"/>
    <col min="13569" max="13569" width="10.875" customWidth="1"/>
    <col min="13570" max="13570" width="47.875" customWidth="1"/>
    <col min="13571" max="13824" width="8"/>
    <col min="13825" max="13825" width="10.875" customWidth="1"/>
    <col min="13826" max="13826" width="47.875" customWidth="1"/>
    <col min="13827" max="14080" width="8"/>
    <col min="14081" max="14081" width="10.875" customWidth="1"/>
    <col min="14082" max="14082" width="47.875" customWidth="1"/>
    <col min="14337" max="14337" width="10.875" customWidth="1"/>
    <col min="14338" max="14338" width="47.875" customWidth="1"/>
    <col min="14339" max="14592" width="8"/>
    <col min="14593" max="14593" width="10.875" customWidth="1"/>
    <col min="14594" max="14594" width="47.875" customWidth="1"/>
    <col min="14595" max="14848" width="8"/>
    <col min="14849" max="14849" width="10.875" customWidth="1"/>
    <col min="14850" max="14850" width="47.875" customWidth="1"/>
    <col min="14851" max="15104" width="8"/>
    <col min="15105" max="15105" width="10.875" customWidth="1"/>
    <col min="15106" max="15106" width="47.875" customWidth="1"/>
    <col min="15361" max="15361" width="10.875" customWidth="1"/>
    <col min="15362" max="15362" width="47.875" customWidth="1"/>
    <col min="15363" max="15616" width="8"/>
    <col min="15617" max="15617" width="10.875" customWidth="1"/>
    <col min="15618" max="15618" width="47.875" customWidth="1"/>
    <col min="15619" max="15872" width="8"/>
    <col min="15873" max="15873" width="10.875" customWidth="1"/>
    <col min="15874" max="15874" width="47.875" customWidth="1"/>
    <col min="15875" max="16128" width="8"/>
    <col min="16129" max="16129" width="10.875" customWidth="1"/>
    <col min="16130" max="16130" width="47.875" customWidth="1"/>
  </cols>
  <sheetData>
    <row r="12" spans="1:2" x14ac:dyDescent="0.2">
      <c r="A12" s="28"/>
    </row>
    <row r="15" spans="1:2" ht="33.75" x14ac:dyDescent="0.2">
      <c r="A15" s="26" t="s">
        <v>1</v>
      </c>
      <c r="B15" s="3"/>
    </row>
    <row r="16" spans="1:2" ht="24" customHeight="1" x14ac:dyDescent="0.6">
      <c r="A16" s="27" t="s">
        <v>101</v>
      </c>
      <c r="B16" s="4"/>
    </row>
    <row r="20" spans="1:2" x14ac:dyDescent="0.2">
      <c r="A20" s="29" t="s">
        <v>0</v>
      </c>
      <c r="B20" s="1"/>
    </row>
    <row r="21" spans="1:2" x14ac:dyDescent="0.2">
      <c r="A21" s="30" t="s">
        <v>102</v>
      </c>
      <c r="B21" s="1"/>
    </row>
    <row r="22" spans="1:2" x14ac:dyDescent="0.2">
      <c r="A22" s="31" t="s">
        <v>103</v>
      </c>
    </row>
    <row r="25" spans="1:2" x14ac:dyDescent="0.2">
      <c r="B25" s="2"/>
    </row>
  </sheetData>
  <pageMargins left="0.7" right="0.7" top="0.75" bottom="0.75" header="0.3" footer="0.3"/>
  <pageSetup paperSize="9" orientation="portrait" r:id="rId1"/>
  <headerFooter>
    <oddHeader>&amp;C&amp;G&amp;R&amp;16&amp;K03+000Risk Register</oddHeader>
    <oddFooter xml:space="preserve">&amp;L&amp;6CRICOS Provider No. 00103D Risk Register&amp;C&amp;6Warning: uncontrolled when printed. </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M387"/>
  <sheetViews>
    <sheetView view="pageLayout" zoomScale="40" zoomScaleNormal="55" zoomScalePageLayoutView="40" workbookViewId="0">
      <selection activeCell="E9" sqref="E9"/>
    </sheetView>
  </sheetViews>
  <sheetFormatPr defaultRowHeight="42.75" customHeight="1" x14ac:dyDescent="0.2"/>
  <cols>
    <col min="1" max="1" width="8.75" style="28" customWidth="1"/>
    <col min="2" max="2" width="14.75" style="28" customWidth="1"/>
    <col min="3" max="3" width="23.75" style="28" customWidth="1"/>
    <col min="4" max="4" width="42.5" style="28" customWidth="1"/>
    <col min="5" max="5" width="20.625" style="191" customWidth="1"/>
    <col min="6" max="6" width="9.5" style="192" customWidth="1"/>
    <col min="7" max="11" width="9" style="28"/>
    <col min="12" max="12" width="8.625" style="28" hidden="1" customWidth="1"/>
    <col min="13" max="13" width="7.625" style="28" customWidth="1"/>
    <col min="14" max="14" width="40.25" style="192" customWidth="1"/>
    <col min="15" max="15" width="11.75" style="192" customWidth="1"/>
    <col min="16" max="16" width="12.25" style="192" customWidth="1"/>
    <col min="17" max="17" width="10.625" style="192" customWidth="1"/>
    <col min="18" max="18" width="10.625" style="10" customWidth="1"/>
    <col min="19" max="19" width="11.625" style="192" customWidth="1"/>
    <col min="20" max="21" width="9" style="28"/>
    <col min="22" max="22" width="7.625" style="28" hidden="1" customWidth="1"/>
    <col min="23" max="23" width="7.625" style="28" customWidth="1"/>
    <col min="24" max="24" width="12" style="28" customWidth="1"/>
    <col min="25" max="25" width="35.625" style="28" customWidth="1"/>
    <col min="26" max="142" width="9" style="28" hidden="1" customWidth="1"/>
    <col min="143" max="143" width="9" style="193" hidden="1" customWidth="1"/>
    <col min="144" max="144" width="9" style="28"/>
    <col min="145" max="256" width="8" style="28"/>
    <col min="257" max="257" width="7.75" style="28" customWidth="1"/>
    <col min="258" max="258" width="10.375" style="28" customWidth="1"/>
    <col min="259" max="259" width="20.875" style="28" customWidth="1"/>
    <col min="260" max="260" width="37.25" style="28" customWidth="1"/>
    <col min="261" max="261" width="18.125" style="28" customWidth="1"/>
    <col min="262" max="262" width="8.375" style="28" customWidth="1"/>
    <col min="263" max="267" width="8" style="28"/>
    <col min="268" max="268" width="0" style="28" hidden="1" customWidth="1"/>
    <col min="269" max="269" width="6.75" style="28" customWidth="1"/>
    <col min="270" max="270" width="35.25" style="28" customWidth="1"/>
    <col min="271" max="271" width="10.375" style="28" customWidth="1"/>
    <col min="272" max="272" width="10.75" style="28" customWidth="1"/>
    <col min="273" max="274" width="9.375" style="28" customWidth="1"/>
    <col min="275" max="275" width="10.25" style="28" customWidth="1"/>
    <col min="276" max="277" width="8" style="28"/>
    <col min="278" max="278" width="0" style="28" hidden="1" customWidth="1"/>
    <col min="279" max="279" width="6.75" style="28" customWidth="1"/>
    <col min="280" max="280" width="10.625" style="28" bestFit="1" customWidth="1"/>
    <col min="281" max="281" width="31.25" style="28" customWidth="1"/>
    <col min="282" max="399" width="0" style="28" hidden="1" customWidth="1"/>
    <col min="400" max="512" width="8" style="28"/>
    <col min="513" max="513" width="7.75" style="28" customWidth="1"/>
    <col min="514" max="514" width="10.375" style="28" customWidth="1"/>
    <col min="515" max="515" width="20.875" style="28" customWidth="1"/>
    <col min="516" max="516" width="37.25" style="28" customWidth="1"/>
    <col min="517" max="517" width="18.125" style="28" customWidth="1"/>
    <col min="518" max="518" width="8.375" style="28" customWidth="1"/>
    <col min="519" max="523" width="8" style="28"/>
    <col min="524" max="524" width="0" style="28" hidden="1" customWidth="1"/>
    <col min="525" max="525" width="6.75" style="28" customWidth="1"/>
    <col min="526" max="526" width="35.25" style="28" customWidth="1"/>
    <col min="527" max="527" width="10.375" style="28" customWidth="1"/>
    <col min="528" max="528" width="10.75" style="28" customWidth="1"/>
    <col min="529" max="530" width="9.375" style="28" customWidth="1"/>
    <col min="531" max="531" width="10.25" style="28" customWidth="1"/>
    <col min="532" max="533" width="8" style="28"/>
    <col min="534" max="534" width="0" style="28" hidden="1" customWidth="1"/>
    <col min="535" max="535" width="6.75" style="28" customWidth="1"/>
    <col min="536" max="536" width="10.625" style="28" bestFit="1" customWidth="1"/>
    <col min="537" max="537" width="31.25" style="28" customWidth="1"/>
    <col min="538" max="655" width="0" style="28" hidden="1" customWidth="1"/>
    <col min="656" max="768" width="8" style="28"/>
    <col min="769" max="769" width="7.75" style="28" customWidth="1"/>
    <col min="770" max="770" width="10.375" style="28" customWidth="1"/>
    <col min="771" max="771" width="20.875" style="28" customWidth="1"/>
    <col min="772" max="772" width="37.25" style="28" customWidth="1"/>
    <col min="773" max="773" width="18.125" style="28" customWidth="1"/>
    <col min="774" max="774" width="8.375" style="28" customWidth="1"/>
    <col min="775" max="779" width="8" style="28"/>
    <col min="780" max="780" width="0" style="28" hidden="1" customWidth="1"/>
    <col min="781" max="781" width="6.75" style="28" customWidth="1"/>
    <col min="782" max="782" width="35.25" style="28" customWidth="1"/>
    <col min="783" max="783" width="10.375" style="28" customWidth="1"/>
    <col min="784" max="784" width="10.75" style="28" customWidth="1"/>
    <col min="785" max="786" width="9.375" style="28" customWidth="1"/>
    <col min="787" max="787" width="10.25" style="28" customWidth="1"/>
    <col min="788" max="789" width="8" style="28"/>
    <col min="790" max="790" width="0" style="28" hidden="1" customWidth="1"/>
    <col min="791" max="791" width="6.75" style="28" customWidth="1"/>
    <col min="792" max="792" width="10.625" style="28" bestFit="1" customWidth="1"/>
    <col min="793" max="793" width="31.25" style="28" customWidth="1"/>
    <col min="794" max="911" width="0" style="28" hidden="1" customWidth="1"/>
    <col min="912" max="1024" width="9" style="28"/>
    <col min="1025" max="1025" width="7.75" style="28" customWidth="1"/>
    <col min="1026" max="1026" width="10.375" style="28" customWidth="1"/>
    <col min="1027" max="1027" width="20.875" style="28" customWidth="1"/>
    <col min="1028" max="1028" width="37.25" style="28" customWidth="1"/>
    <col min="1029" max="1029" width="18.125" style="28" customWidth="1"/>
    <col min="1030" max="1030" width="8.375" style="28" customWidth="1"/>
    <col min="1031" max="1035" width="8" style="28"/>
    <col min="1036" max="1036" width="0" style="28" hidden="1" customWidth="1"/>
    <col min="1037" max="1037" width="6.75" style="28" customWidth="1"/>
    <col min="1038" max="1038" width="35.25" style="28" customWidth="1"/>
    <col min="1039" max="1039" width="10.375" style="28" customWidth="1"/>
    <col min="1040" max="1040" width="10.75" style="28" customWidth="1"/>
    <col min="1041" max="1042" width="9.375" style="28" customWidth="1"/>
    <col min="1043" max="1043" width="10.25" style="28" customWidth="1"/>
    <col min="1044" max="1045" width="8" style="28"/>
    <col min="1046" max="1046" width="0" style="28" hidden="1" customWidth="1"/>
    <col min="1047" max="1047" width="6.75" style="28" customWidth="1"/>
    <col min="1048" max="1048" width="10.625" style="28" bestFit="1" customWidth="1"/>
    <col min="1049" max="1049" width="31.25" style="28" customWidth="1"/>
    <col min="1050" max="1167" width="0" style="28" hidden="1" customWidth="1"/>
    <col min="1168" max="1280" width="8" style="28"/>
    <col min="1281" max="1281" width="7.75" style="28" customWidth="1"/>
    <col min="1282" max="1282" width="10.375" style="28" customWidth="1"/>
    <col min="1283" max="1283" width="20.875" style="28" customWidth="1"/>
    <col min="1284" max="1284" width="37.25" style="28" customWidth="1"/>
    <col min="1285" max="1285" width="18.125" style="28" customWidth="1"/>
    <col min="1286" max="1286" width="8.375" style="28" customWidth="1"/>
    <col min="1287" max="1291" width="8" style="28"/>
    <col min="1292" max="1292" width="0" style="28" hidden="1" customWidth="1"/>
    <col min="1293" max="1293" width="6.75" style="28" customWidth="1"/>
    <col min="1294" max="1294" width="35.25" style="28" customWidth="1"/>
    <col min="1295" max="1295" width="10.375" style="28" customWidth="1"/>
    <col min="1296" max="1296" width="10.75" style="28" customWidth="1"/>
    <col min="1297" max="1298" width="9.375" style="28" customWidth="1"/>
    <col min="1299" max="1299" width="10.25" style="28" customWidth="1"/>
    <col min="1300" max="1301" width="8" style="28"/>
    <col min="1302" max="1302" width="0" style="28" hidden="1" customWidth="1"/>
    <col min="1303" max="1303" width="6.75" style="28" customWidth="1"/>
    <col min="1304" max="1304" width="10.625" style="28" bestFit="1" customWidth="1"/>
    <col min="1305" max="1305" width="31.25" style="28" customWidth="1"/>
    <col min="1306" max="1423" width="0" style="28" hidden="1" customWidth="1"/>
    <col min="1424" max="1536" width="8" style="28"/>
    <col min="1537" max="1537" width="7.75" style="28" customWidth="1"/>
    <col min="1538" max="1538" width="10.375" style="28" customWidth="1"/>
    <col min="1539" max="1539" width="20.875" style="28" customWidth="1"/>
    <col min="1540" max="1540" width="37.25" style="28" customWidth="1"/>
    <col min="1541" max="1541" width="18.125" style="28" customWidth="1"/>
    <col min="1542" max="1542" width="8.375" style="28" customWidth="1"/>
    <col min="1543" max="1547" width="8" style="28"/>
    <col min="1548" max="1548" width="0" style="28" hidden="1" customWidth="1"/>
    <col min="1549" max="1549" width="6.75" style="28" customWidth="1"/>
    <col min="1550" max="1550" width="35.25" style="28" customWidth="1"/>
    <col min="1551" max="1551" width="10.375" style="28" customWidth="1"/>
    <col min="1552" max="1552" width="10.75" style="28" customWidth="1"/>
    <col min="1553" max="1554" width="9.375" style="28" customWidth="1"/>
    <col min="1555" max="1555" width="10.25" style="28" customWidth="1"/>
    <col min="1556" max="1557" width="8" style="28"/>
    <col min="1558" max="1558" width="0" style="28" hidden="1" customWidth="1"/>
    <col min="1559" max="1559" width="6.75" style="28" customWidth="1"/>
    <col min="1560" max="1560" width="10.625" style="28" bestFit="1" customWidth="1"/>
    <col min="1561" max="1561" width="31.25" style="28" customWidth="1"/>
    <col min="1562" max="1679" width="0" style="28" hidden="1" customWidth="1"/>
    <col min="1680" max="1792" width="8" style="28"/>
    <col min="1793" max="1793" width="7.75" style="28" customWidth="1"/>
    <col min="1794" max="1794" width="10.375" style="28" customWidth="1"/>
    <col min="1795" max="1795" width="20.875" style="28" customWidth="1"/>
    <col min="1796" max="1796" width="37.25" style="28" customWidth="1"/>
    <col min="1797" max="1797" width="18.125" style="28" customWidth="1"/>
    <col min="1798" max="1798" width="8.375" style="28" customWidth="1"/>
    <col min="1799" max="1803" width="8" style="28"/>
    <col min="1804" max="1804" width="0" style="28" hidden="1" customWidth="1"/>
    <col min="1805" max="1805" width="6.75" style="28" customWidth="1"/>
    <col min="1806" max="1806" width="35.25" style="28" customWidth="1"/>
    <col min="1807" max="1807" width="10.375" style="28" customWidth="1"/>
    <col min="1808" max="1808" width="10.75" style="28" customWidth="1"/>
    <col min="1809" max="1810" width="9.375" style="28" customWidth="1"/>
    <col min="1811" max="1811" width="10.25" style="28" customWidth="1"/>
    <col min="1812" max="1813" width="8" style="28"/>
    <col min="1814" max="1814" width="0" style="28" hidden="1" customWidth="1"/>
    <col min="1815" max="1815" width="6.75" style="28" customWidth="1"/>
    <col min="1816" max="1816" width="10.625" style="28" bestFit="1" customWidth="1"/>
    <col min="1817" max="1817" width="31.25" style="28" customWidth="1"/>
    <col min="1818" max="1935" width="0" style="28" hidden="1" customWidth="1"/>
    <col min="1936" max="2048" width="9" style="28"/>
    <col min="2049" max="2049" width="7.75" style="28" customWidth="1"/>
    <col min="2050" max="2050" width="10.375" style="28" customWidth="1"/>
    <col min="2051" max="2051" width="20.875" style="28" customWidth="1"/>
    <col min="2052" max="2052" width="37.25" style="28" customWidth="1"/>
    <col min="2053" max="2053" width="18.125" style="28" customWidth="1"/>
    <col min="2054" max="2054" width="8.375" style="28" customWidth="1"/>
    <col min="2055" max="2059" width="8" style="28"/>
    <col min="2060" max="2060" width="0" style="28" hidden="1" customWidth="1"/>
    <col min="2061" max="2061" width="6.75" style="28" customWidth="1"/>
    <col min="2062" max="2062" width="35.25" style="28" customWidth="1"/>
    <col min="2063" max="2063" width="10.375" style="28" customWidth="1"/>
    <col min="2064" max="2064" width="10.75" style="28" customWidth="1"/>
    <col min="2065" max="2066" width="9.375" style="28" customWidth="1"/>
    <col min="2067" max="2067" width="10.25" style="28" customWidth="1"/>
    <col min="2068" max="2069" width="8" style="28"/>
    <col min="2070" max="2070" width="0" style="28" hidden="1" customWidth="1"/>
    <col min="2071" max="2071" width="6.75" style="28" customWidth="1"/>
    <col min="2072" max="2072" width="10.625" style="28" bestFit="1" customWidth="1"/>
    <col min="2073" max="2073" width="31.25" style="28" customWidth="1"/>
    <col min="2074" max="2191" width="0" style="28" hidden="1" customWidth="1"/>
    <col min="2192" max="2304" width="8" style="28"/>
    <col min="2305" max="2305" width="7.75" style="28" customWidth="1"/>
    <col min="2306" max="2306" width="10.375" style="28" customWidth="1"/>
    <col min="2307" max="2307" width="20.875" style="28" customWidth="1"/>
    <col min="2308" max="2308" width="37.25" style="28" customWidth="1"/>
    <col min="2309" max="2309" width="18.125" style="28" customWidth="1"/>
    <col min="2310" max="2310" width="8.375" style="28" customWidth="1"/>
    <col min="2311" max="2315" width="8" style="28"/>
    <col min="2316" max="2316" width="0" style="28" hidden="1" customWidth="1"/>
    <col min="2317" max="2317" width="6.75" style="28" customWidth="1"/>
    <col min="2318" max="2318" width="35.25" style="28" customWidth="1"/>
    <col min="2319" max="2319" width="10.375" style="28" customWidth="1"/>
    <col min="2320" max="2320" width="10.75" style="28" customWidth="1"/>
    <col min="2321" max="2322" width="9.375" style="28" customWidth="1"/>
    <col min="2323" max="2323" width="10.25" style="28" customWidth="1"/>
    <col min="2324" max="2325" width="8" style="28"/>
    <col min="2326" max="2326" width="0" style="28" hidden="1" customWidth="1"/>
    <col min="2327" max="2327" width="6.75" style="28" customWidth="1"/>
    <col min="2328" max="2328" width="10.625" style="28" bestFit="1" customWidth="1"/>
    <col min="2329" max="2329" width="31.25" style="28" customWidth="1"/>
    <col min="2330" max="2447" width="0" style="28" hidden="1" customWidth="1"/>
    <col min="2448" max="2560" width="8" style="28"/>
    <col min="2561" max="2561" width="7.75" style="28" customWidth="1"/>
    <col min="2562" max="2562" width="10.375" style="28" customWidth="1"/>
    <col min="2563" max="2563" width="20.875" style="28" customWidth="1"/>
    <col min="2564" max="2564" width="37.25" style="28" customWidth="1"/>
    <col min="2565" max="2565" width="18.125" style="28" customWidth="1"/>
    <col min="2566" max="2566" width="8.375" style="28" customWidth="1"/>
    <col min="2567" max="2571" width="8" style="28"/>
    <col min="2572" max="2572" width="0" style="28" hidden="1" customWidth="1"/>
    <col min="2573" max="2573" width="6.75" style="28" customWidth="1"/>
    <col min="2574" max="2574" width="35.25" style="28" customWidth="1"/>
    <col min="2575" max="2575" width="10.375" style="28" customWidth="1"/>
    <col min="2576" max="2576" width="10.75" style="28" customWidth="1"/>
    <col min="2577" max="2578" width="9.375" style="28" customWidth="1"/>
    <col min="2579" max="2579" width="10.25" style="28" customWidth="1"/>
    <col min="2580" max="2581" width="8" style="28"/>
    <col min="2582" max="2582" width="0" style="28" hidden="1" customWidth="1"/>
    <col min="2583" max="2583" width="6.75" style="28" customWidth="1"/>
    <col min="2584" max="2584" width="10.625" style="28" bestFit="1" customWidth="1"/>
    <col min="2585" max="2585" width="31.25" style="28" customWidth="1"/>
    <col min="2586" max="2703" width="0" style="28" hidden="1" customWidth="1"/>
    <col min="2704" max="2816" width="8" style="28"/>
    <col min="2817" max="2817" width="7.75" style="28" customWidth="1"/>
    <col min="2818" max="2818" width="10.375" style="28" customWidth="1"/>
    <col min="2819" max="2819" width="20.875" style="28" customWidth="1"/>
    <col min="2820" max="2820" width="37.25" style="28" customWidth="1"/>
    <col min="2821" max="2821" width="18.125" style="28" customWidth="1"/>
    <col min="2822" max="2822" width="8.375" style="28" customWidth="1"/>
    <col min="2823" max="2827" width="8" style="28"/>
    <col min="2828" max="2828" width="0" style="28" hidden="1" customWidth="1"/>
    <col min="2829" max="2829" width="6.75" style="28" customWidth="1"/>
    <col min="2830" max="2830" width="35.25" style="28" customWidth="1"/>
    <col min="2831" max="2831" width="10.375" style="28" customWidth="1"/>
    <col min="2832" max="2832" width="10.75" style="28" customWidth="1"/>
    <col min="2833" max="2834" width="9.375" style="28" customWidth="1"/>
    <col min="2835" max="2835" width="10.25" style="28" customWidth="1"/>
    <col min="2836" max="2837" width="8" style="28"/>
    <col min="2838" max="2838" width="0" style="28" hidden="1" customWidth="1"/>
    <col min="2839" max="2839" width="6.75" style="28" customWidth="1"/>
    <col min="2840" max="2840" width="10.625" style="28" bestFit="1" customWidth="1"/>
    <col min="2841" max="2841" width="31.25" style="28" customWidth="1"/>
    <col min="2842" max="2959" width="0" style="28" hidden="1" customWidth="1"/>
    <col min="2960" max="3072" width="9" style="28"/>
    <col min="3073" max="3073" width="7.75" style="28" customWidth="1"/>
    <col min="3074" max="3074" width="10.375" style="28" customWidth="1"/>
    <col min="3075" max="3075" width="20.875" style="28" customWidth="1"/>
    <col min="3076" max="3076" width="37.25" style="28" customWidth="1"/>
    <col min="3077" max="3077" width="18.125" style="28" customWidth="1"/>
    <col min="3078" max="3078" width="8.375" style="28" customWidth="1"/>
    <col min="3079" max="3083" width="8" style="28"/>
    <col min="3084" max="3084" width="0" style="28" hidden="1" customWidth="1"/>
    <col min="3085" max="3085" width="6.75" style="28" customWidth="1"/>
    <col min="3086" max="3086" width="35.25" style="28" customWidth="1"/>
    <col min="3087" max="3087" width="10.375" style="28" customWidth="1"/>
    <col min="3088" max="3088" width="10.75" style="28" customWidth="1"/>
    <col min="3089" max="3090" width="9.375" style="28" customWidth="1"/>
    <col min="3091" max="3091" width="10.25" style="28" customWidth="1"/>
    <col min="3092" max="3093" width="8" style="28"/>
    <col min="3094" max="3094" width="0" style="28" hidden="1" customWidth="1"/>
    <col min="3095" max="3095" width="6.75" style="28" customWidth="1"/>
    <col min="3096" max="3096" width="10.625" style="28" bestFit="1" customWidth="1"/>
    <col min="3097" max="3097" width="31.25" style="28" customWidth="1"/>
    <col min="3098" max="3215" width="0" style="28" hidden="1" customWidth="1"/>
    <col min="3216" max="3328" width="8" style="28"/>
    <col min="3329" max="3329" width="7.75" style="28" customWidth="1"/>
    <col min="3330" max="3330" width="10.375" style="28" customWidth="1"/>
    <col min="3331" max="3331" width="20.875" style="28" customWidth="1"/>
    <col min="3332" max="3332" width="37.25" style="28" customWidth="1"/>
    <col min="3333" max="3333" width="18.125" style="28" customWidth="1"/>
    <col min="3334" max="3334" width="8.375" style="28" customWidth="1"/>
    <col min="3335" max="3339" width="8" style="28"/>
    <col min="3340" max="3340" width="0" style="28" hidden="1" customWidth="1"/>
    <col min="3341" max="3341" width="6.75" style="28" customWidth="1"/>
    <col min="3342" max="3342" width="35.25" style="28" customWidth="1"/>
    <col min="3343" max="3343" width="10.375" style="28" customWidth="1"/>
    <col min="3344" max="3344" width="10.75" style="28" customWidth="1"/>
    <col min="3345" max="3346" width="9.375" style="28" customWidth="1"/>
    <col min="3347" max="3347" width="10.25" style="28" customWidth="1"/>
    <col min="3348" max="3349" width="8" style="28"/>
    <col min="3350" max="3350" width="0" style="28" hidden="1" customWidth="1"/>
    <col min="3351" max="3351" width="6.75" style="28" customWidth="1"/>
    <col min="3352" max="3352" width="10.625" style="28" bestFit="1" customWidth="1"/>
    <col min="3353" max="3353" width="31.25" style="28" customWidth="1"/>
    <col min="3354" max="3471" width="0" style="28" hidden="1" customWidth="1"/>
    <col min="3472" max="3584" width="8" style="28"/>
    <col min="3585" max="3585" width="7.75" style="28" customWidth="1"/>
    <col min="3586" max="3586" width="10.375" style="28" customWidth="1"/>
    <col min="3587" max="3587" width="20.875" style="28" customWidth="1"/>
    <col min="3588" max="3588" width="37.25" style="28" customWidth="1"/>
    <col min="3589" max="3589" width="18.125" style="28" customWidth="1"/>
    <col min="3590" max="3590" width="8.375" style="28" customWidth="1"/>
    <col min="3591" max="3595" width="8" style="28"/>
    <col min="3596" max="3596" width="0" style="28" hidden="1" customWidth="1"/>
    <col min="3597" max="3597" width="6.75" style="28" customWidth="1"/>
    <col min="3598" max="3598" width="35.25" style="28" customWidth="1"/>
    <col min="3599" max="3599" width="10.375" style="28" customWidth="1"/>
    <col min="3600" max="3600" width="10.75" style="28" customWidth="1"/>
    <col min="3601" max="3602" width="9.375" style="28" customWidth="1"/>
    <col min="3603" max="3603" width="10.25" style="28" customWidth="1"/>
    <col min="3604" max="3605" width="8" style="28"/>
    <col min="3606" max="3606" width="0" style="28" hidden="1" customWidth="1"/>
    <col min="3607" max="3607" width="6.75" style="28" customWidth="1"/>
    <col min="3608" max="3608" width="10.625" style="28" bestFit="1" customWidth="1"/>
    <col min="3609" max="3609" width="31.25" style="28" customWidth="1"/>
    <col min="3610" max="3727" width="0" style="28" hidden="1" customWidth="1"/>
    <col min="3728" max="3840" width="8" style="28"/>
    <col min="3841" max="3841" width="7.75" style="28" customWidth="1"/>
    <col min="3842" max="3842" width="10.375" style="28" customWidth="1"/>
    <col min="3843" max="3843" width="20.875" style="28" customWidth="1"/>
    <col min="3844" max="3844" width="37.25" style="28" customWidth="1"/>
    <col min="3845" max="3845" width="18.125" style="28" customWidth="1"/>
    <col min="3846" max="3846" width="8.375" style="28" customWidth="1"/>
    <col min="3847" max="3851" width="8" style="28"/>
    <col min="3852" max="3852" width="0" style="28" hidden="1" customWidth="1"/>
    <col min="3853" max="3853" width="6.75" style="28" customWidth="1"/>
    <col min="3854" max="3854" width="35.25" style="28" customWidth="1"/>
    <col min="3855" max="3855" width="10.375" style="28" customWidth="1"/>
    <col min="3856" max="3856" width="10.75" style="28" customWidth="1"/>
    <col min="3857" max="3858" width="9.375" style="28" customWidth="1"/>
    <col min="3859" max="3859" width="10.25" style="28" customWidth="1"/>
    <col min="3860" max="3861" width="8" style="28"/>
    <col min="3862" max="3862" width="0" style="28" hidden="1" customWidth="1"/>
    <col min="3863" max="3863" width="6.75" style="28" customWidth="1"/>
    <col min="3864" max="3864" width="10.625" style="28" bestFit="1" customWidth="1"/>
    <col min="3865" max="3865" width="31.25" style="28" customWidth="1"/>
    <col min="3866" max="3983" width="0" style="28" hidden="1" customWidth="1"/>
    <col min="3984" max="4096" width="9" style="28"/>
    <col min="4097" max="4097" width="7.75" style="28" customWidth="1"/>
    <col min="4098" max="4098" width="10.375" style="28" customWidth="1"/>
    <col min="4099" max="4099" width="20.875" style="28" customWidth="1"/>
    <col min="4100" max="4100" width="37.25" style="28" customWidth="1"/>
    <col min="4101" max="4101" width="18.125" style="28" customWidth="1"/>
    <col min="4102" max="4102" width="8.375" style="28" customWidth="1"/>
    <col min="4103" max="4107" width="8" style="28"/>
    <col min="4108" max="4108" width="0" style="28" hidden="1" customWidth="1"/>
    <col min="4109" max="4109" width="6.75" style="28" customWidth="1"/>
    <col min="4110" max="4110" width="35.25" style="28" customWidth="1"/>
    <col min="4111" max="4111" width="10.375" style="28" customWidth="1"/>
    <col min="4112" max="4112" width="10.75" style="28" customWidth="1"/>
    <col min="4113" max="4114" width="9.375" style="28" customWidth="1"/>
    <col min="4115" max="4115" width="10.25" style="28" customWidth="1"/>
    <col min="4116" max="4117" width="8" style="28"/>
    <col min="4118" max="4118" width="0" style="28" hidden="1" customWidth="1"/>
    <col min="4119" max="4119" width="6.75" style="28" customWidth="1"/>
    <col min="4120" max="4120" width="10.625" style="28" bestFit="1" customWidth="1"/>
    <col min="4121" max="4121" width="31.25" style="28" customWidth="1"/>
    <col min="4122" max="4239" width="0" style="28" hidden="1" customWidth="1"/>
    <col min="4240" max="4352" width="8" style="28"/>
    <col min="4353" max="4353" width="7.75" style="28" customWidth="1"/>
    <col min="4354" max="4354" width="10.375" style="28" customWidth="1"/>
    <col min="4355" max="4355" width="20.875" style="28" customWidth="1"/>
    <col min="4356" max="4356" width="37.25" style="28" customWidth="1"/>
    <col min="4357" max="4357" width="18.125" style="28" customWidth="1"/>
    <col min="4358" max="4358" width="8.375" style="28" customWidth="1"/>
    <col min="4359" max="4363" width="8" style="28"/>
    <col min="4364" max="4364" width="0" style="28" hidden="1" customWidth="1"/>
    <col min="4365" max="4365" width="6.75" style="28" customWidth="1"/>
    <col min="4366" max="4366" width="35.25" style="28" customWidth="1"/>
    <col min="4367" max="4367" width="10.375" style="28" customWidth="1"/>
    <col min="4368" max="4368" width="10.75" style="28" customWidth="1"/>
    <col min="4369" max="4370" width="9.375" style="28" customWidth="1"/>
    <col min="4371" max="4371" width="10.25" style="28" customWidth="1"/>
    <col min="4372" max="4373" width="8" style="28"/>
    <col min="4374" max="4374" width="0" style="28" hidden="1" customWidth="1"/>
    <col min="4375" max="4375" width="6.75" style="28" customWidth="1"/>
    <col min="4376" max="4376" width="10.625" style="28" bestFit="1" customWidth="1"/>
    <col min="4377" max="4377" width="31.25" style="28" customWidth="1"/>
    <col min="4378" max="4495" width="0" style="28" hidden="1" customWidth="1"/>
    <col min="4496" max="4608" width="8" style="28"/>
    <col min="4609" max="4609" width="7.75" style="28" customWidth="1"/>
    <col min="4610" max="4610" width="10.375" style="28" customWidth="1"/>
    <col min="4611" max="4611" width="20.875" style="28" customWidth="1"/>
    <col min="4612" max="4612" width="37.25" style="28" customWidth="1"/>
    <col min="4613" max="4613" width="18.125" style="28" customWidth="1"/>
    <col min="4614" max="4614" width="8.375" style="28" customWidth="1"/>
    <col min="4615" max="4619" width="8" style="28"/>
    <col min="4620" max="4620" width="0" style="28" hidden="1" customWidth="1"/>
    <col min="4621" max="4621" width="6.75" style="28" customWidth="1"/>
    <col min="4622" max="4622" width="35.25" style="28" customWidth="1"/>
    <col min="4623" max="4623" width="10.375" style="28" customWidth="1"/>
    <col min="4624" max="4624" width="10.75" style="28" customWidth="1"/>
    <col min="4625" max="4626" width="9.375" style="28" customWidth="1"/>
    <col min="4627" max="4627" width="10.25" style="28" customWidth="1"/>
    <col min="4628" max="4629" width="8" style="28"/>
    <col min="4630" max="4630" width="0" style="28" hidden="1" customWidth="1"/>
    <col min="4631" max="4631" width="6.75" style="28" customWidth="1"/>
    <col min="4632" max="4632" width="10.625" style="28" bestFit="1" customWidth="1"/>
    <col min="4633" max="4633" width="31.25" style="28" customWidth="1"/>
    <col min="4634" max="4751" width="0" style="28" hidden="1" customWidth="1"/>
    <col min="4752" max="4864" width="8" style="28"/>
    <col min="4865" max="4865" width="7.75" style="28" customWidth="1"/>
    <col min="4866" max="4866" width="10.375" style="28" customWidth="1"/>
    <col min="4867" max="4867" width="20.875" style="28" customWidth="1"/>
    <col min="4868" max="4868" width="37.25" style="28" customWidth="1"/>
    <col min="4869" max="4869" width="18.125" style="28" customWidth="1"/>
    <col min="4870" max="4870" width="8.375" style="28" customWidth="1"/>
    <col min="4871" max="4875" width="8" style="28"/>
    <col min="4876" max="4876" width="0" style="28" hidden="1" customWidth="1"/>
    <col min="4877" max="4877" width="6.75" style="28" customWidth="1"/>
    <col min="4878" max="4878" width="35.25" style="28" customWidth="1"/>
    <col min="4879" max="4879" width="10.375" style="28" customWidth="1"/>
    <col min="4880" max="4880" width="10.75" style="28" customWidth="1"/>
    <col min="4881" max="4882" width="9.375" style="28" customWidth="1"/>
    <col min="4883" max="4883" width="10.25" style="28" customWidth="1"/>
    <col min="4884" max="4885" width="8" style="28"/>
    <col min="4886" max="4886" width="0" style="28" hidden="1" customWidth="1"/>
    <col min="4887" max="4887" width="6.75" style="28" customWidth="1"/>
    <col min="4888" max="4888" width="10.625" style="28" bestFit="1" customWidth="1"/>
    <col min="4889" max="4889" width="31.25" style="28" customWidth="1"/>
    <col min="4890" max="5007" width="0" style="28" hidden="1" customWidth="1"/>
    <col min="5008" max="5120" width="9" style="28"/>
    <col min="5121" max="5121" width="7.75" style="28" customWidth="1"/>
    <col min="5122" max="5122" width="10.375" style="28" customWidth="1"/>
    <col min="5123" max="5123" width="20.875" style="28" customWidth="1"/>
    <col min="5124" max="5124" width="37.25" style="28" customWidth="1"/>
    <col min="5125" max="5125" width="18.125" style="28" customWidth="1"/>
    <col min="5126" max="5126" width="8.375" style="28" customWidth="1"/>
    <col min="5127" max="5131" width="8" style="28"/>
    <col min="5132" max="5132" width="0" style="28" hidden="1" customWidth="1"/>
    <col min="5133" max="5133" width="6.75" style="28" customWidth="1"/>
    <col min="5134" max="5134" width="35.25" style="28" customWidth="1"/>
    <col min="5135" max="5135" width="10.375" style="28" customWidth="1"/>
    <col min="5136" max="5136" width="10.75" style="28" customWidth="1"/>
    <col min="5137" max="5138" width="9.375" style="28" customWidth="1"/>
    <col min="5139" max="5139" width="10.25" style="28" customWidth="1"/>
    <col min="5140" max="5141" width="8" style="28"/>
    <col min="5142" max="5142" width="0" style="28" hidden="1" customWidth="1"/>
    <col min="5143" max="5143" width="6.75" style="28" customWidth="1"/>
    <col min="5144" max="5144" width="10.625" style="28" bestFit="1" customWidth="1"/>
    <col min="5145" max="5145" width="31.25" style="28" customWidth="1"/>
    <col min="5146" max="5263" width="0" style="28" hidden="1" customWidth="1"/>
    <col min="5264" max="5376" width="8" style="28"/>
    <col min="5377" max="5377" width="7.75" style="28" customWidth="1"/>
    <col min="5378" max="5378" width="10.375" style="28" customWidth="1"/>
    <col min="5379" max="5379" width="20.875" style="28" customWidth="1"/>
    <col min="5380" max="5380" width="37.25" style="28" customWidth="1"/>
    <col min="5381" max="5381" width="18.125" style="28" customWidth="1"/>
    <col min="5382" max="5382" width="8.375" style="28" customWidth="1"/>
    <col min="5383" max="5387" width="8" style="28"/>
    <col min="5388" max="5388" width="0" style="28" hidden="1" customWidth="1"/>
    <col min="5389" max="5389" width="6.75" style="28" customWidth="1"/>
    <col min="5390" max="5390" width="35.25" style="28" customWidth="1"/>
    <col min="5391" max="5391" width="10.375" style="28" customWidth="1"/>
    <col min="5392" max="5392" width="10.75" style="28" customWidth="1"/>
    <col min="5393" max="5394" width="9.375" style="28" customWidth="1"/>
    <col min="5395" max="5395" width="10.25" style="28" customWidth="1"/>
    <col min="5396" max="5397" width="8" style="28"/>
    <col min="5398" max="5398" width="0" style="28" hidden="1" customWidth="1"/>
    <col min="5399" max="5399" width="6.75" style="28" customWidth="1"/>
    <col min="5400" max="5400" width="10.625" style="28" bestFit="1" customWidth="1"/>
    <col min="5401" max="5401" width="31.25" style="28" customWidth="1"/>
    <col min="5402" max="5519" width="0" style="28" hidden="1" customWidth="1"/>
    <col min="5520" max="5632" width="8" style="28"/>
    <col min="5633" max="5633" width="7.75" style="28" customWidth="1"/>
    <col min="5634" max="5634" width="10.375" style="28" customWidth="1"/>
    <col min="5635" max="5635" width="20.875" style="28" customWidth="1"/>
    <col min="5636" max="5636" width="37.25" style="28" customWidth="1"/>
    <col min="5637" max="5637" width="18.125" style="28" customWidth="1"/>
    <col min="5638" max="5638" width="8.375" style="28" customWidth="1"/>
    <col min="5639" max="5643" width="8" style="28"/>
    <col min="5644" max="5644" width="0" style="28" hidden="1" customWidth="1"/>
    <col min="5645" max="5645" width="6.75" style="28" customWidth="1"/>
    <col min="5646" max="5646" width="35.25" style="28" customWidth="1"/>
    <col min="5647" max="5647" width="10.375" style="28" customWidth="1"/>
    <col min="5648" max="5648" width="10.75" style="28" customWidth="1"/>
    <col min="5649" max="5650" width="9.375" style="28" customWidth="1"/>
    <col min="5651" max="5651" width="10.25" style="28" customWidth="1"/>
    <col min="5652" max="5653" width="8" style="28"/>
    <col min="5654" max="5654" width="0" style="28" hidden="1" customWidth="1"/>
    <col min="5655" max="5655" width="6.75" style="28" customWidth="1"/>
    <col min="5656" max="5656" width="10.625" style="28" bestFit="1" customWidth="1"/>
    <col min="5657" max="5657" width="31.25" style="28" customWidth="1"/>
    <col min="5658" max="5775" width="0" style="28" hidden="1" customWidth="1"/>
    <col min="5776" max="5888" width="8" style="28"/>
    <col min="5889" max="5889" width="7.75" style="28" customWidth="1"/>
    <col min="5890" max="5890" width="10.375" style="28" customWidth="1"/>
    <col min="5891" max="5891" width="20.875" style="28" customWidth="1"/>
    <col min="5892" max="5892" width="37.25" style="28" customWidth="1"/>
    <col min="5893" max="5893" width="18.125" style="28" customWidth="1"/>
    <col min="5894" max="5894" width="8.375" style="28" customWidth="1"/>
    <col min="5895" max="5899" width="8" style="28"/>
    <col min="5900" max="5900" width="0" style="28" hidden="1" customWidth="1"/>
    <col min="5901" max="5901" width="6.75" style="28" customWidth="1"/>
    <col min="5902" max="5902" width="35.25" style="28" customWidth="1"/>
    <col min="5903" max="5903" width="10.375" style="28" customWidth="1"/>
    <col min="5904" max="5904" width="10.75" style="28" customWidth="1"/>
    <col min="5905" max="5906" width="9.375" style="28" customWidth="1"/>
    <col min="5907" max="5907" width="10.25" style="28" customWidth="1"/>
    <col min="5908" max="5909" width="8" style="28"/>
    <col min="5910" max="5910" width="0" style="28" hidden="1" customWidth="1"/>
    <col min="5911" max="5911" width="6.75" style="28" customWidth="1"/>
    <col min="5912" max="5912" width="10.625" style="28" bestFit="1" customWidth="1"/>
    <col min="5913" max="5913" width="31.25" style="28" customWidth="1"/>
    <col min="5914" max="6031" width="0" style="28" hidden="1" customWidth="1"/>
    <col min="6032" max="6144" width="9" style="28"/>
    <col min="6145" max="6145" width="7.75" style="28" customWidth="1"/>
    <col min="6146" max="6146" width="10.375" style="28" customWidth="1"/>
    <col min="6147" max="6147" width="20.875" style="28" customWidth="1"/>
    <col min="6148" max="6148" width="37.25" style="28" customWidth="1"/>
    <col min="6149" max="6149" width="18.125" style="28" customWidth="1"/>
    <col min="6150" max="6150" width="8.375" style="28" customWidth="1"/>
    <col min="6151" max="6155" width="8" style="28"/>
    <col min="6156" max="6156" width="0" style="28" hidden="1" customWidth="1"/>
    <col min="6157" max="6157" width="6.75" style="28" customWidth="1"/>
    <col min="6158" max="6158" width="35.25" style="28" customWidth="1"/>
    <col min="6159" max="6159" width="10.375" style="28" customWidth="1"/>
    <col min="6160" max="6160" width="10.75" style="28" customWidth="1"/>
    <col min="6161" max="6162" width="9.375" style="28" customWidth="1"/>
    <col min="6163" max="6163" width="10.25" style="28" customWidth="1"/>
    <col min="6164" max="6165" width="8" style="28"/>
    <col min="6166" max="6166" width="0" style="28" hidden="1" customWidth="1"/>
    <col min="6167" max="6167" width="6.75" style="28" customWidth="1"/>
    <col min="6168" max="6168" width="10.625" style="28" bestFit="1" customWidth="1"/>
    <col min="6169" max="6169" width="31.25" style="28" customWidth="1"/>
    <col min="6170" max="6287" width="0" style="28" hidden="1" customWidth="1"/>
    <col min="6288" max="6400" width="8" style="28"/>
    <col min="6401" max="6401" width="7.75" style="28" customWidth="1"/>
    <col min="6402" max="6402" width="10.375" style="28" customWidth="1"/>
    <col min="6403" max="6403" width="20.875" style="28" customWidth="1"/>
    <col min="6404" max="6404" width="37.25" style="28" customWidth="1"/>
    <col min="6405" max="6405" width="18.125" style="28" customWidth="1"/>
    <col min="6406" max="6406" width="8.375" style="28" customWidth="1"/>
    <col min="6407" max="6411" width="8" style="28"/>
    <col min="6412" max="6412" width="0" style="28" hidden="1" customWidth="1"/>
    <col min="6413" max="6413" width="6.75" style="28" customWidth="1"/>
    <col min="6414" max="6414" width="35.25" style="28" customWidth="1"/>
    <col min="6415" max="6415" width="10.375" style="28" customWidth="1"/>
    <col min="6416" max="6416" width="10.75" style="28" customWidth="1"/>
    <col min="6417" max="6418" width="9.375" style="28" customWidth="1"/>
    <col min="6419" max="6419" width="10.25" style="28" customWidth="1"/>
    <col min="6420" max="6421" width="8" style="28"/>
    <col min="6422" max="6422" width="0" style="28" hidden="1" customWidth="1"/>
    <col min="6423" max="6423" width="6.75" style="28" customWidth="1"/>
    <col min="6424" max="6424" width="10.625" style="28" bestFit="1" customWidth="1"/>
    <col min="6425" max="6425" width="31.25" style="28" customWidth="1"/>
    <col min="6426" max="6543" width="0" style="28" hidden="1" customWidth="1"/>
    <col min="6544" max="6656" width="8" style="28"/>
    <col min="6657" max="6657" width="7.75" style="28" customWidth="1"/>
    <col min="6658" max="6658" width="10.375" style="28" customWidth="1"/>
    <col min="6659" max="6659" width="20.875" style="28" customWidth="1"/>
    <col min="6660" max="6660" width="37.25" style="28" customWidth="1"/>
    <col min="6661" max="6661" width="18.125" style="28" customWidth="1"/>
    <col min="6662" max="6662" width="8.375" style="28" customWidth="1"/>
    <col min="6663" max="6667" width="8" style="28"/>
    <col min="6668" max="6668" width="0" style="28" hidden="1" customWidth="1"/>
    <col min="6669" max="6669" width="6.75" style="28" customWidth="1"/>
    <col min="6670" max="6670" width="35.25" style="28" customWidth="1"/>
    <col min="6671" max="6671" width="10.375" style="28" customWidth="1"/>
    <col min="6672" max="6672" width="10.75" style="28" customWidth="1"/>
    <col min="6673" max="6674" width="9.375" style="28" customWidth="1"/>
    <col min="6675" max="6675" width="10.25" style="28" customWidth="1"/>
    <col min="6676" max="6677" width="8" style="28"/>
    <col min="6678" max="6678" width="0" style="28" hidden="1" customWidth="1"/>
    <col min="6679" max="6679" width="6.75" style="28" customWidth="1"/>
    <col min="6680" max="6680" width="10.625" style="28" bestFit="1" customWidth="1"/>
    <col min="6681" max="6681" width="31.25" style="28" customWidth="1"/>
    <col min="6682" max="6799" width="0" style="28" hidden="1" customWidth="1"/>
    <col min="6800" max="6912" width="8" style="28"/>
    <col min="6913" max="6913" width="7.75" style="28" customWidth="1"/>
    <col min="6914" max="6914" width="10.375" style="28" customWidth="1"/>
    <col min="6915" max="6915" width="20.875" style="28" customWidth="1"/>
    <col min="6916" max="6916" width="37.25" style="28" customWidth="1"/>
    <col min="6917" max="6917" width="18.125" style="28" customWidth="1"/>
    <col min="6918" max="6918" width="8.375" style="28" customWidth="1"/>
    <col min="6919" max="6923" width="8" style="28"/>
    <col min="6924" max="6924" width="0" style="28" hidden="1" customWidth="1"/>
    <col min="6925" max="6925" width="6.75" style="28" customWidth="1"/>
    <col min="6926" max="6926" width="35.25" style="28" customWidth="1"/>
    <col min="6927" max="6927" width="10.375" style="28" customWidth="1"/>
    <col min="6928" max="6928" width="10.75" style="28" customWidth="1"/>
    <col min="6929" max="6930" width="9.375" style="28" customWidth="1"/>
    <col min="6931" max="6931" width="10.25" style="28" customWidth="1"/>
    <col min="6932" max="6933" width="8" style="28"/>
    <col min="6934" max="6934" width="0" style="28" hidden="1" customWidth="1"/>
    <col min="6935" max="6935" width="6.75" style="28" customWidth="1"/>
    <col min="6936" max="6936" width="10.625" style="28" bestFit="1" customWidth="1"/>
    <col min="6937" max="6937" width="31.25" style="28" customWidth="1"/>
    <col min="6938" max="7055" width="0" style="28" hidden="1" customWidth="1"/>
    <col min="7056" max="7168" width="9" style="28"/>
    <col min="7169" max="7169" width="7.75" style="28" customWidth="1"/>
    <col min="7170" max="7170" width="10.375" style="28" customWidth="1"/>
    <col min="7171" max="7171" width="20.875" style="28" customWidth="1"/>
    <col min="7172" max="7172" width="37.25" style="28" customWidth="1"/>
    <col min="7173" max="7173" width="18.125" style="28" customWidth="1"/>
    <col min="7174" max="7174" width="8.375" style="28" customWidth="1"/>
    <col min="7175" max="7179" width="8" style="28"/>
    <col min="7180" max="7180" width="0" style="28" hidden="1" customWidth="1"/>
    <col min="7181" max="7181" width="6.75" style="28" customWidth="1"/>
    <col min="7182" max="7182" width="35.25" style="28" customWidth="1"/>
    <col min="7183" max="7183" width="10.375" style="28" customWidth="1"/>
    <col min="7184" max="7184" width="10.75" style="28" customWidth="1"/>
    <col min="7185" max="7186" width="9.375" style="28" customWidth="1"/>
    <col min="7187" max="7187" width="10.25" style="28" customWidth="1"/>
    <col min="7188" max="7189" width="8" style="28"/>
    <col min="7190" max="7190" width="0" style="28" hidden="1" customWidth="1"/>
    <col min="7191" max="7191" width="6.75" style="28" customWidth="1"/>
    <col min="7192" max="7192" width="10.625" style="28" bestFit="1" customWidth="1"/>
    <col min="7193" max="7193" width="31.25" style="28" customWidth="1"/>
    <col min="7194" max="7311" width="0" style="28" hidden="1" customWidth="1"/>
    <col min="7312" max="7424" width="8" style="28"/>
    <col min="7425" max="7425" width="7.75" style="28" customWidth="1"/>
    <col min="7426" max="7426" width="10.375" style="28" customWidth="1"/>
    <col min="7427" max="7427" width="20.875" style="28" customWidth="1"/>
    <col min="7428" max="7428" width="37.25" style="28" customWidth="1"/>
    <col min="7429" max="7429" width="18.125" style="28" customWidth="1"/>
    <col min="7430" max="7430" width="8.375" style="28" customWidth="1"/>
    <col min="7431" max="7435" width="8" style="28"/>
    <col min="7436" max="7436" width="0" style="28" hidden="1" customWidth="1"/>
    <col min="7437" max="7437" width="6.75" style="28" customWidth="1"/>
    <col min="7438" max="7438" width="35.25" style="28" customWidth="1"/>
    <col min="7439" max="7439" width="10.375" style="28" customWidth="1"/>
    <col min="7440" max="7440" width="10.75" style="28" customWidth="1"/>
    <col min="7441" max="7442" width="9.375" style="28" customWidth="1"/>
    <col min="7443" max="7443" width="10.25" style="28" customWidth="1"/>
    <col min="7444" max="7445" width="8" style="28"/>
    <col min="7446" max="7446" width="0" style="28" hidden="1" customWidth="1"/>
    <col min="7447" max="7447" width="6.75" style="28" customWidth="1"/>
    <col min="7448" max="7448" width="10.625" style="28" bestFit="1" customWidth="1"/>
    <col min="7449" max="7449" width="31.25" style="28" customWidth="1"/>
    <col min="7450" max="7567" width="0" style="28" hidden="1" customWidth="1"/>
    <col min="7568" max="7680" width="8" style="28"/>
    <col min="7681" max="7681" width="7.75" style="28" customWidth="1"/>
    <col min="7682" max="7682" width="10.375" style="28" customWidth="1"/>
    <col min="7683" max="7683" width="20.875" style="28" customWidth="1"/>
    <col min="7684" max="7684" width="37.25" style="28" customWidth="1"/>
    <col min="7685" max="7685" width="18.125" style="28" customWidth="1"/>
    <col min="7686" max="7686" width="8.375" style="28" customWidth="1"/>
    <col min="7687" max="7691" width="8" style="28"/>
    <col min="7692" max="7692" width="0" style="28" hidden="1" customWidth="1"/>
    <col min="7693" max="7693" width="6.75" style="28" customWidth="1"/>
    <col min="7694" max="7694" width="35.25" style="28" customWidth="1"/>
    <col min="7695" max="7695" width="10.375" style="28" customWidth="1"/>
    <col min="7696" max="7696" width="10.75" style="28" customWidth="1"/>
    <col min="7697" max="7698" width="9.375" style="28" customWidth="1"/>
    <col min="7699" max="7699" width="10.25" style="28" customWidth="1"/>
    <col min="7700" max="7701" width="8" style="28"/>
    <col min="7702" max="7702" width="0" style="28" hidden="1" customWidth="1"/>
    <col min="7703" max="7703" width="6.75" style="28" customWidth="1"/>
    <col min="7704" max="7704" width="10.625" style="28" bestFit="1" customWidth="1"/>
    <col min="7705" max="7705" width="31.25" style="28" customWidth="1"/>
    <col min="7706" max="7823" width="0" style="28" hidden="1" customWidth="1"/>
    <col min="7824" max="7936" width="8" style="28"/>
    <col min="7937" max="7937" width="7.75" style="28" customWidth="1"/>
    <col min="7938" max="7938" width="10.375" style="28" customWidth="1"/>
    <col min="7939" max="7939" width="20.875" style="28" customWidth="1"/>
    <col min="7940" max="7940" width="37.25" style="28" customWidth="1"/>
    <col min="7941" max="7941" width="18.125" style="28" customWidth="1"/>
    <col min="7942" max="7942" width="8.375" style="28" customWidth="1"/>
    <col min="7943" max="7947" width="8" style="28"/>
    <col min="7948" max="7948" width="0" style="28" hidden="1" customWidth="1"/>
    <col min="7949" max="7949" width="6.75" style="28" customWidth="1"/>
    <col min="7950" max="7950" width="35.25" style="28" customWidth="1"/>
    <col min="7951" max="7951" width="10.375" style="28" customWidth="1"/>
    <col min="7952" max="7952" width="10.75" style="28" customWidth="1"/>
    <col min="7953" max="7954" width="9.375" style="28" customWidth="1"/>
    <col min="7955" max="7955" width="10.25" style="28" customWidth="1"/>
    <col min="7956" max="7957" width="8" style="28"/>
    <col min="7958" max="7958" width="0" style="28" hidden="1" customWidth="1"/>
    <col min="7959" max="7959" width="6.75" style="28" customWidth="1"/>
    <col min="7960" max="7960" width="10.625" style="28" bestFit="1" customWidth="1"/>
    <col min="7961" max="7961" width="31.25" style="28" customWidth="1"/>
    <col min="7962" max="8079" width="0" style="28" hidden="1" customWidth="1"/>
    <col min="8080" max="8192" width="9" style="28"/>
    <col min="8193" max="8193" width="7.75" style="28" customWidth="1"/>
    <col min="8194" max="8194" width="10.375" style="28" customWidth="1"/>
    <col min="8195" max="8195" width="20.875" style="28" customWidth="1"/>
    <col min="8196" max="8196" width="37.25" style="28" customWidth="1"/>
    <col min="8197" max="8197" width="18.125" style="28" customWidth="1"/>
    <col min="8198" max="8198" width="8.375" style="28" customWidth="1"/>
    <col min="8199" max="8203" width="8" style="28"/>
    <col min="8204" max="8204" width="0" style="28" hidden="1" customWidth="1"/>
    <col min="8205" max="8205" width="6.75" style="28" customWidth="1"/>
    <col min="8206" max="8206" width="35.25" style="28" customWidth="1"/>
    <col min="8207" max="8207" width="10.375" style="28" customWidth="1"/>
    <col min="8208" max="8208" width="10.75" style="28" customWidth="1"/>
    <col min="8209" max="8210" width="9.375" style="28" customWidth="1"/>
    <col min="8211" max="8211" width="10.25" style="28" customWidth="1"/>
    <col min="8212" max="8213" width="8" style="28"/>
    <col min="8214" max="8214" width="0" style="28" hidden="1" customWidth="1"/>
    <col min="8215" max="8215" width="6.75" style="28" customWidth="1"/>
    <col min="8216" max="8216" width="10.625" style="28" bestFit="1" customWidth="1"/>
    <col min="8217" max="8217" width="31.25" style="28" customWidth="1"/>
    <col min="8218" max="8335" width="0" style="28" hidden="1" customWidth="1"/>
    <col min="8336" max="8448" width="8" style="28"/>
    <col min="8449" max="8449" width="7.75" style="28" customWidth="1"/>
    <col min="8450" max="8450" width="10.375" style="28" customWidth="1"/>
    <col min="8451" max="8451" width="20.875" style="28" customWidth="1"/>
    <col min="8452" max="8452" width="37.25" style="28" customWidth="1"/>
    <col min="8453" max="8453" width="18.125" style="28" customWidth="1"/>
    <col min="8454" max="8454" width="8.375" style="28" customWidth="1"/>
    <col min="8455" max="8459" width="8" style="28"/>
    <col min="8460" max="8460" width="0" style="28" hidden="1" customWidth="1"/>
    <col min="8461" max="8461" width="6.75" style="28" customWidth="1"/>
    <col min="8462" max="8462" width="35.25" style="28" customWidth="1"/>
    <col min="8463" max="8463" width="10.375" style="28" customWidth="1"/>
    <col min="8464" max="8464" width="10.75" style="28" customWidth="1"/>
    <col min="8465" max="8466" width="9.375" style="28" customWidth="1"/>
    <col min="8467" max="8467" width="10.25" style="28" customWidth="1"/>
    <col min="8468" max="8469" width="8" style="28"/>
    <col min="8470" max="8470" width="0" style="28" hidden="1" customWidth="1"/>
    <col min="8471" max="8471" width="6.75" style="28" customWidth="1"/>
    <col min="8472" max="8472" width="10.625" style="28" bestFit="1" customWidth="1"/>
    <col min="8473" max="8473" width="31.25" style="28" customWidth="1"/>
    <col min="8474" max="8591" width="0" style="28" hidden="1" customWidth="1"/>
    <col min="8592" max="8704" width="8" style="28"/>
    <col min="8705" max="8705" width="7.75" style="28" customWidth="1"/>
    <col min="8706" max="8706" width="10.375" style="28" customWidth="1"/>
    <col min="8707" max="8707" width="20.875" style="28" customWidth="1"/>
    <col min="8708" max="8708" width="37.25" style="28" customWidth="1"/>
    <col min="8709" max="8709" width="18.125" style="28" customWidth="1"/>
    <col min="8710" max="8710" width="8.375" style="28" customWidth="1"/>
    <col min="8711" max="8715" width="8" style="28"/>
    <col min="8716" max="8716" width="0" style="28" hidden="1" customWidth="1"/>
    <col min="8717" max="8717" width="6.75" style="28" customWidth="1"/>
    <col min="8718" max="8718" width="35.25" style="28" customWidth="1"/>
    <col min="8719" max="8719" width="10.375" style="28" customWidth="1"/>
    <col min="8720" max="8720" width="10.75" style="28" customWidth="1"/>
    <col min="8721" max="8722" width="9.375" style="28" customWidth="1"/>
    <col min="8723" max="8723" width="10.25" style="28" customWidth="1"/>
    <col min="8724" max="8725" width="8" style="28"/>
    <col min="8726" max="8726" width="0" style="28" hidden="1" customWidth="1"/>
    <col min="8727" max="8727" width="6.75" style="28" customWidth="1"/>
    <col min="8728" max="8728" width="10.625" style="28" bestFit="1" customWidth="1"/>
    <col min="8729" max="8729" width="31.25" style="28" customWidth="1"/>
    <col min="8730" max="8847" width="0" style="28" hidden="1" customWidth="1"/>
    <col min="8848" max="8960" width="8" style="28"/>
    <col min="8961" max="8961" width="7.75" style="28" customWidth="1"/>
    <col min="8962" max="8962" width="10.375" style="28" customWidth="1"/>
    <col min="8963" max="8963" width="20.875" style="28" customWidth="1"/>
    <col min="8964" max="8964" width="37.25" style="28" customWidth="1"/>
    <col min="8965" max="8965" width="18.125" style="28" customWidth="1"/>
    <col min="8966" max="8966" width="8.375" style="28" customWidth="1"/>
    <col min="8967" max="8971" width="8" style="28"/>
    <col min="8972" max="8972" width="0" style="28" hidden="1" customWidth="1"/>
    <col min="8973" max="8973" width="6.75" style="28" customWidth="1"/>
    <col min="8974" max="8974" width="35.25" style="28" customWidth="1"/>
    <col min="8975" max="8975" width="10.375" style="28" customWidth="1"/>
    <col min="8976" max="8976" width="10.75" style="28" customWidth="1"/>
    <col min="8977" max="8978" width="9.375" style="28" customWidth="1"/>
    <col min="8979" max="8979" width="10.25" style="28" customWidth="1"/>
    <col min="8980" max="8981" width="8" style="28"/>
    <col min="8982" max="8982" width="0" style="28" hidden="1" customWidth="1"/>
    <col min="8983" max="8983" width="6.75" style="28" customWidth="1"/>
    <col min="8984" max="8984" width="10.625" style="28" bestFit="1" customWidth="1"/>
    <col min="8985" max="8985" width="31.25" style="28" customWidth="1"/>
    <col min="8986" max="9103" width="0" style="28" hidden="1" customWidth="1"/>
    <col min="9104" max="9216" width="9" style="28"/>
    <col min="9217" max="9217" width="7.75" style="28" customWidth="1"/>
    <col min="9218" max="9218" width="10.375" style="28" customWidth="1"/>
    <col min="9219" max="9219" width="20.875" style="28" customWidth="1"/>
    <col min="9220" max="9220" width="37.25" style="28" customWidth="1"/>
    <col min="9221" max="9221" width="18.125" style="28" customWidth="1"/>
    <col min="9222" max="9222" width="8.375" style="28" customWidth="1"/>
    <col min="9223" max="9227" width="8" style="28"/>
    <col min="9228" max="9228" width="0" style="28" hidden="1" customWidth="1"/>
    <col min="9229" max="9229" width="6.75" style="28" customWidth="1"/>
    <col min="9230" max="9230" width="35.25" style="28" customWidth="1"/>
    <col min="9231" max="9231" width="10.375" style="28" customWidth="1"/>
    <col min="9232" max="9232" width="10.75" style="28" customWidth="1"/>
    <col min="9233" max="9234" width="9.375" style="28" customWidth="1"/>
    <col min="9235" max="9235" width="10.25" style="28" customWidth="1"/>
    <col min="9236" max="9237" width="8" style="28"/>
    <col min="9238" max="9238" width="0" style="28" hidden="1" customWidth="1"/>
    <col min="9239" max="9239" width="6.75" style="28" customWidth="1"/>
    <col min="9240" max="9240" width="10.625" style="28" bestFit="1" customWidth="1"/>
    <col min="9241" max="9241" width="31.25" style="28" customWidth="1"/>
    <col min="9242" max="9359" width="0" style="28" hidden="1" customWidth="1"/>
    <col min="9360" max="9472" width="8" style="28"/>
    <col min="9473" max="9473" width="7.75" style="28" customWidth="1"/>
    <col min="9474" max="9474" width="10.375" style="28" customWidth="1"/>
    <col min="9475" max="9475" width="20.875" style="28" customWidth="1"/>
    <col min="9476" max="9476" width="37.25" style="28" customWidth="1"/>
    <col min="9477" max="9477" width="18.125" style="28" customWidth="1"/>
    <col min="9478" max="9478" width="8.375" style="28" customWidth="1"/>
    <col min="9479" max="9483" width="8" style="28"/>
    <col min="9484" max="9484" width="0" style="28" hidden="1" customWidth="1"/>
    <col min="9485" max="9485" width="6.75" style="28" customWidth="1"/>
    <col min="9486" max="9486" width="35.25" style="28" customWidth="1"/>
    <col min="9487" max="9487" width="10.375" style="28" customWidth="1"/>
    <col min="9488" max="9488" width="10.75" style="28" customWidth="1"/>
    <col min="9489" max="9490" width="9.375" style="28" customWidth="1"/>
    <col min="9491" max="9491" width="10.25" style="28" customWidth="1"/>
    <col min="9492" max="9493" width="8" style="28"/>
    <col min="9494" max="9494" width="0" style="28" hidden="1" customWidth="1"/>
    <col min="9495" max="9495" width="6.75" style="28" customWidth="1"/>
    <col min="9496" max="9496" width="10.625" style="28" bestFit="1" customWidth="1"/>
    <col min="9497" max="9497" width="31.25" style="28" customWidth="1"/>
    <col min="9498" max="9615" width="0" style="28" hidden="1" customWidth="1"/>
    <col min="9616" max="9728" width="8" style="28"/>
    <col min="9729" max="9729" width="7.75" style="28" customWidth="1"/>
    <col min="9730" max="9730" width="10.375" style="28" customWidth="1"/>
    <col min="9731" max="9731" width="20.875" style="28" customWidth="1"/>
    <col min="9732" max="9732" width="37.25" style="28" customWidth="1"/>
    <col min="9733" max="9733" width="18.125" style="28" customWidth="1"/>
    <col min="9734" max="9734" width="8.375" style="28" customWidth="1"/>
    <col min="9735" max="9739" width="8" style="28"/>
    <col min="9740" max="9740" width="0" style="28" hidden="1" customWidth="1"/>
    <col min="9741" max="9741" width="6.75" style="28" customWidth="1"/>
    <col min="9742" max="9742" width="35.25" style="28" customWidth="1"/>
    <col min="9743" max="9743" width="10.375" style="28" customWidth="1"/>
    <col min="9744" max="9744" width="10.75" style="28" customWidth="1"/>
    <col min="9745" max="9746" width="9.375" style="28" customWidth="1"/>
    <col min="9747" max="9747" width="10.25" style="28" customWidth="1"/>
    <col min="9748" max="9749" width="8" style="28"/>
    <col min="9750" max="9750" width="0" style="28" hidden="1" customWidth="1"/>
    <col min="9751" max="9751" width="6.75" style="28" customWidth="1"/>
    <col min="9752" max="9752" width="10.625" style="28" bestFit="1" customWidth="1"/>
    <col min="9753" max="9753" width="31.25" style="28" customWidth="1"/>
    <col min="9754" max="9871" width="0" style="28" hidden="1" customWidth="1"/>
    <col min="9872" max="9984" width="8" style="28"/>
    <col min="9985" max="9985" width="7.75" style="28" customWidth="1"/>
    <col min="9986" max="9986" width="10.375" style="28" customWidth="1"/>
    <col min="9987" max="9987" width="20.875" style="28" customWidth="1"/>
    <col min="9988" max="9988" width="37.25" style="28" customWidth="1"/>
    <col min="9989" max="9989" width="18.125" style="28" customWidth="1"/>
    <col min="9990" max="9990" width="8.375" style="28" customWidth="1"/>
    <col min="9991" max="9995" width="8" style="28"/>
    <col min="9996" max="9996" width="0" style="28" hidden="1" customWidth="1"/>
    <col min="9997" max="9997" width="6.75" style="28" customWidth="1"/>
    <col min="9998" max="9998" width="35.25" style="28" customWidth="1"/>
    <col min="9999" max="9999" width="10.375" style="28" customWidth="1"/>
    <col min="10000" max="10000" width="10.75" style="28" customWidth="1"/>
    <col min="10001" max="10002" width="9.375" style="28" customWidth="1"/>
    <col min="10003" max="10003" width="10.25" style="28" customWidth="1"/>
    <col min="10004" max="10005" width="8" style="28"/>
    <col min="10006" max="10006" width="0" style="28" hidden="1" customWidth="1"/>
    <col min="10007" max="10007" width="6.75" style="28" customWidth="1"/>
    <col min="10008" max="10008" width="10.625" style="28" bestFit="1" customWidth="1"/>
    <col min="10009" max="10009" width="31.25" style="28" customWidth="1"/>
    <col min="10010" max="10127" width="0" style="28" hidden="1" customWidth="1"/>
    <col min="10128" max="10240" width="9" style="28"/>
    <col min="10241" max="10241" width="7.75" style="28" customWidth="1"/>
    <col min="10242" max="10242" width="10.375" style="28" customWidth="1"/>
    <col min="10243" max="10243" width="20.875" style="28" customWidth="1"/>
    <col min="10244" max="10244" width="37.25" style="28" customWidth="1"/>
    <col min="10245" max="10245" width="18.125" style="28" customWidth="1"/>
    <col min="10246" max="10246" width="8.375" style="28" customWidth="1"/>
    <col min="10247" max="10251" width="8" style="28"/>
    <col min="10252" max="10252" width="0" style="28" hidden="1" customWidth="1"/>
    <col min="10253" max="10253" width="6.75" style="28" customWidth="1"/>
    <col min="10254" max="10254" width="35.25" style="28" customWidth="1"/>
    <col min="10255" max="10255" width="10.375" style="28" customWidth="1"/>
    <col min="10256" max="10256" width="10.75" style="28" customWidth="1"/>
    <col min="10257" max="10258" width="9.375" style="28" customWidth="1"/>
    <col min="10259" max="10259" width="10.25" style="28" customWidth="1"/>
    <col min="10260" max="10261" width="8" style="28"/>
    <col min="10262" max="10262" width="0" style="28" hidden="1" customWidth="1"/>
    <col min="10263" max="10263" width="6.75" style="28" customWidth="1"/>
    <col min="10264" max="10264" width="10.625" style="28" bestFit="1" customWidth="1"/>
    <col min="10265" max="10265" width="31.25" style="28" customWidth="1"/>
    <col min="10266" max="10383" width="0" style="28" hidden="1" customWidth="1"/>
    <col min="10384" max="10496" width="8" style="28"/>
    <col min="10497" max="10497" width="7.75" style="28" customWidth="1"/>
    <col min="10498" max="10498" width="10.375" style="28" customWidth="1"/>
    <col min="10499" max="10499" width="20.875" style="28" customWidth="1"/>
    <col min="10500" max="10500" width="37.25" style="28" customWidth="1"/>
    <col min="10501" max="10501" width="18.125" style="28" customWidth="1"/>
    <col min="10502" max="10502" width="8.375" style="28" customWidth="1"/>
    <col min="10503" max="10507" width="8" style="28"/>
    <col min="10508" max="10508" width="0" style="28" hidden="1" customWidth="1"/>
    <col min="10509" max="10509" width="6.75" style="28" customWidth="1"/>
    <col min="10510" max="10510" width="35.25" style="28" customWidth="1"/>
    <col min="10511" max="10511" width="10.375" style="28" customWidth="1"/>
    <col min="10512" max="10512" width="10.75" style="28" customWidth="1"/>
    <col min="10513" max="10514" width="9.375" style="28" customWidth="1"/>
    <col min="10515" max="10515" width="10.25" style="28" customWidth="1"/>
    <col min="10516" max="10517" width="8" style="28"/>
    <col min="10518" max="10518" width="0" style="28" hidden="1" customWidth="1"/>
    <col min="10519" max="10519" width="6.75" style="28" customWidth="1"/>
    <col min="10520" max="10520" width="10.625" style="28" bestFit="1" customWidth="1"/>
    <col min="10521" max="10521" width="31.25" style="28" customWidth="1"/>
    <col min="10522" max="10639" width="0" style="28" hidden="1" customWidth="1"/>
    <col min="10640" max="10752" width="8" style="28"/>
    <col min="10753" max="10753" width="7.75" style="28" customWidth="1"/>
    <col min="10754" max="10754" width="10.375" style="28" customWidth="1"/>
    <col min="10755" max="10755" width="20.875" style="28" customWidth="1"/>
    <col min="10756" max="10756" width="37.25" style="28" customWidth="1"/>
    <col min="10757" max="10757" width="18.125" style="28" customWidth="1"/>
    <col min="10758" max="10758" width="8.375" style="28" customWidth="1"/>
    <col min="10759" max="10763" width="8" style="28"/>
    <col min="10764" max="10764" width="0" style="28" hidden="1" customWidth="1"/>
    <col min="10765" max="10765" width="6.75" style="28" customWidth="1"/>
    <col min="10766" max="10766" width="35.25" style="28" customWidth="1"/>
    <col min="10767" max="10767" width="10.375" style="28" customWidth="1"/>
    <col min="10768" max="10768" width="10.75" style="28" customWidth="1"/>
    <col min="10769" max="10770" width="9.375" style="28" customWidth="1"/>
    <col min="10771" max="10771" width="10.25" style="28" customWidth="1"/>
    <col min="10772" max="10773" width="8" style="28"/>
    <col min="10774" max="10774" width="0" style="28" hidden="1" customWidth="1"/>
    <col min="10775" max="10775" width="6.75" style="28" customWidth="1"/>
    <col min="10776" max="10776" width="10.625" style="28" bestFit="1" customWidth="1"/>
    <col min="10777" max="10777" width="31.25" style="28" customWidth="1"/>
    <col min="10778" max="10895" width="0" style="28" hidden="1" customWidth="1"/>
    <col min="10896" max="11008" width="8" style="28"/>
    <col min="11009" max="11009" width="7.75" style="28" customWidth="1"/>
    <col min="11010" max="11010" width="10.375" style="28" customWidth="1"/>
    <col min="11011" max="11011" width="20.875" style="28" customWidth="1"/>
    <col min="11012" max="11012" width="37.25" style="28" customWidth="1"/>
    <col min="11013" max="11013" width="18.125" style="28" customWidth="1"/>
    <col min="11014" max="11014" width="8.375" style="28" customWidth="1"/>
    <col min="11015" max="11019" width="8" style="28"/>
    <col min="11020" max="11020" width="0" style="28" hidden="1" customWidth="1"/>
    <col min="11021" max="11021" width="6.75" style="28" customWidth="1"/>
    <col min="11022" max="11022" width="35.25" style="28" customWidth="1"/>
    <col min="11023" max="11023" width="10.375" style="28" customWidth="1"/>
    <col min="11024" max="11024" width="10.75" style="28" customWidth="1"/>
    <col min="11025" max="11026" width="9.375" style="28" customWidth="1"/>
    <col min="11027" max="11027" width="10.25" style="28" customWidth="1"/>
    <col min="11028" max="11029" width="8" style="28"/>
    <col min="11030" max="11030" width="0" style="28" hidden="1" customWidth="1"/>
    <col min="11031" max="11031" width="6.75" style="28" customWidth="1"/>
    <col min="11032" max="11032" width="10.625" style="28" bestFit="1" customWidth="1"/>
    <col min="11033" max="11033" width="31.25" style="28" customWidth="1"/>
    <col min="11034" max="11151" width="0" style="28" hidden="1" customWidth="1"/>
    <col min="11152" max="11264" width="9" style="28"/>
    <col min="11265" max="11265" width="7.75" style="28" customWidth="1"/>
    <col min="11266" max="11266" width="10.375" style="28" customWidth="1"/>
    <col min="11267" max="11267" width="20.875" style="28" customWidth="1"/>
    <col min="11268" max="11268" width="37.25" style="28" customWidth="1"/>
    <col min="11269" max="11269" width="18.125" style="28" customWidth="1"/>
    <col min="11270" max="11270" width="8.375" style="28" customWidth="1"/>
    <col min="11271" max="11275" width="8" style="28"/>
    <col min="11276" max="11276" width="0" style="28" hidden="1" customWidth="1"/>
    <col min="11277" max="11277" width="6.75" style="28" customWidth="1"/>
    <col min="11278" max="11278" width="35.25" style="28" customWidth="1"/>
    <col min="11279" max="11279" width="10.375" style="28" customWidth="1"/>
    <col min="11280" max="11280" width="10.75" style="28" customWidth="1"/>
    <col min="11281" max="11282" width="9.375" style="28" customWidth="1"/>
    <col min="11283" max="11283" width="10.25" style="28" customWidth="1"/>
    <col min="11284" max="11285" width="8" style="28"/>
    <col min="11286" max="11286" width="0" style="28" hidden="1" customWidth="1"/>
    <col min="11287" max="11287" width="6.75" style="28" customWidth="1"/>
    <col min="11288" max="11288" width="10.625" style="28" bestFit="1" customWidth="1"/>
    <col min="11289" max="11289" width="31.25" style="28" customWidth="1"/>
    <col min="11290" max="11407" width="0" style="28" hidden="1" customWidth="1"/>
    <col min="11408" max="11520" width="8" style="28"/>
    <col min="11521" max="11521" width="7.75" style="28" customWidth="1"/>
    <col min="11522" max="11522" width="10.375" style="28" customWidth="1"/>
    <col min="11523" max="11523" width="20.875" style="28" customWidth="1"/>
    <col min="11524" max="11524" width="37.25" style="28" customWidth="1"/>
    <col min="11525" max="11525" width="18.125" style="28" customWidth="1"/>
    <col min="11526" max="11526" width="8.375" style="28" customWidth="1"/>
    <col min="11527" max="11531" width="8" style="28"/>
    <col min="11532" max="11532" width="0" style="28" hidden="1" customWidth="1"/>
    <col min="11533" max="11533" width="6.75" style="28" customWidth="1"/>
    <col min="11534" max="11534" width="35.25" style="28" customWidth="1"/>
    <col min="11535" max="11535" width="10.375" style="28" customWidth="1"/>
    <col min="11536" max="11536" width="10.75" style="28" customWidth="1"/>
    <col min="11537" max="11538" width="9.375" style="28" customWidth="1"/>
    <col min="11539" max="11539" width="10.25" style="28" customWidth="1"/>
    <col min="11540" max="11541" width="8" style="28"/>
    <col min="11542" max="11542" width="0" style="28" hidden="1" customWidth="1"/>
    <col min="11543" max="11543" width="6.75" style="28" customWidth="1"/>
    <col min="11544" max="11544" width="10.625" style="28" bestFit="1" customWidth="1"/>
    <col min="11545" max="11545" width="31.25" style="28" customWidth="1"/>
    <col min="11546" max="11663" width="0" style="28" hidden="1" customWidth="1"/>
    <col min="11664" max="11776" width="8" style="28"/>
    <col min="11777" max="11777" width="7.75" style="28" customWidth="1"/>
    <col min="11778" max="11778" width="10.375" style="28" customWidth="1"/>
    <col min="11779" max="11779" width="20.875" style="28" customWidth="1"/>
    <col min="11780" max="11780" width="37.25" style="28" customWidth="1"/>
    <col min="11781" max="11781" width="18.125" style="28" customWidth="1"/>
    <col min="11782" max="11782" width="8.375" style="28" customWidth="1"/>
    <col min="11783" max="11787" width="8" style="28"/>
    <col min="11788" max="11788" width="0" style="28" hidden="1" customWidth="1"/>
    <col min="11789" max="11789" width="6.75" style="28" customWidth="1"/>
    <col min="11790" max="11790" width="35.25" style="28" customWidth="1"/>
    <col min="11791" max="11791" width="10.375" style="28" customWidth="1"/>
    <col min="11792" max="11792" width="10.75" style="28" customWidth="1"/>
    <col min="11793" max="11794" width="9.375" style="28" customWidth="1"/>
    <col min="11795" max="11795" width="10.25" style="28" customWidth="1"/>
    <col min="11796" max="11797" width="8" style="28"/>
    <col min="11798" max="11798" width="0" style="28" hidden="1" customWidth="1"/>
    <col min="11799" max="11799" width="6.75" style="28" customWidth="1"/>
    <col min="11800" max="11800" width="10.625" style="28" bestFit="1" customWidth="1"/>
    <col min="11801" max="11801" width="31.25" style="28" customWidth="1"/>
    <col min="11802" max="11919" width="0" style="28" hidden="1" customWidth="1"/>
    <col min="11920" max="12032" width="8" style="28"/>
    <col min="12033" max="12033" width="7.75" style="28" customWidth="1"/>
    <col min="12034" max="12034" width="10.375" style="28" customWidth="1"/>
    <col min="12035" max="12035" width="20.875" style="28" customWidth="1"/>
    <col min="12036" max="12036" width="37.25" style="28" customWidth="1"/>
    <col min="12037" max="12037" width="18.125" style="28" customWidth="1"/>
    <col min="12038" max="12038" width="8.375" style="28" customWidth="1"/>
    <col min="12039" max="12043" width="8" style="28"/>
    <col min="12044" max="12044" width="0" style="28" hidden="1" customWidth="1"/>
    <col min="12045" max="12045" width="6.75" style="28" customWidth="1"/>
    <col min="12046" max="12046" width="35.25" style="28" customWidth="1"/>
    <col min="12047" max="12047" width="10.375" style="28" customWidth="1"/>
    <col min="12048" max="12048" width="10.75" style="28" customWidth="1"/>
    <col min="12049" max="12050" width="9.375" style="28" customWidth="1"/>
    <col min="12051" max="12051" width="10.25" style="28" customWidth="1"/>
    <col min="12052" max="12053" width="8" style="28"/>
    <col min="12054" max="12054" width="0" style="28" hidden="1" customWidth="1"/>
    <col min="12055" max="12055" width="6.75" style="28" customWidth="1"/>
    <col min="12056" max="12056" width="10.625" style="28" bestFit="1" customWidth="1"/>
    <col min="12057" max="12057" width="31.25" style="28" customWidth="1"/>
    <col min="12058" max="12175" width="0" style="28" hidden="1" customWidth="1"/>
    <col min="12176" max="12288" width="9" style="28"/>
    <col min="12289" max="12289" width="7.75" style="28" customWidth="1"/>
    <col min="12290" max="12290" width="10.375" style="28" customWidth="1"/>
    <col min="12291" max="12291" width="20.875" style="28" customWidth="1"/>
    <col min="12292" max="12292" width="37.25" style="28" customWidth="1"/>
    <col min="12293" max="12293" width="18.125" style="28" customWidth="1"/>
    <col min="12294" max="12294" width="8.375" style="28" customWidth="1"/>
    <col min="12295" max="12299" width="8" style="28"/>
    <col min="12300" max="12300" width="0" style="28" hidden="1" customWidth="1"/>
    <col min="12301" max="12301" width="6.75" style="28" customWidth="1"/>
    <col min="12302" max="12302" width="35.25" style="28" customWidth="1"/>
    <col min="12303" max="12303" width="10.375" style="28" customWidth="1"/>
    <col min="12304" max="12304" width="10.75" style="28" customWidth="1"/>
    <col min="12305" max="12306" width="9.375" style="28" customWidth="1"/>
    <col min="12307" max="12307" width="10.25" style="28" customWidth="1"/>
    <col min="12308" max="12309" width="8" style="28"/>
    <col min="12310" max="12310" width="0" style="28" hidden="1" customWidth="1"/>
    <col min="12311" max="12311" width="6.75" style="28" customWidth="1"/>
    <col min="12312" max="12312" width="10.625" style="28" bestFit="1" customWidth="1"/>
    <col min="12313" max="12313" width="31.25" style="28" customWidth="1"/>
    <col min="12314" max="12431" width="0" style="28" hidden="1" customWidth="1"/>
    <col min="12432" max="12544" width="8" style="28"/>
    <col min="12545" max="12545" width="7.75" style="28" customWidth="1"/>
    <col min="12546" max="12546" width="10.375" style="28" customWidth="1"/>
    <col min="12547" max="12547" width="20.875" style="28" customWidth="1"/>
    <col min="12548" max="12548" width="37.25" style="28" customWidth="1"/>
    <col min="12549" max="12549" width="18.125" style="28" customWidth="1"/>
    <col min="12550" max="12550" width="8.375" style="28" customWidth="1"/>
    <col min="12551" max="12555" width="8" style="28"/>
    <col min="12556" max="12556" width="0" style="28" hidden="1" customWidth="1"/>
    <col min="12557" max="12557" width="6.75" style="28" customWidth="1"/>
    <col min="12558" max="12558" width="35.25" style="28" customWidth="1"/>
    <col min="12559" max="12559" width="10.375" style="28" customWidth="1"/>
    <col min="12560" max="12560" width="10.75" style="28" customWidth="1"/>
    <col min="12561" max="12562" width="9.375" style="28" customWidth="1"/>
    <col min="12563" max="12563" width="10.25" style="28" customWidth="1"/>
    <col min="12564" max="12565" width="8" style="28"/>
    <col min="12566" max="12566" width="0" style="28" hidden="1" customWidth="1"/>
    <col min="12567" max="12567" width="6.75" style="28" customWidth="1"/>
    <col min="12568" max="12568" width="10.625" style="28" bestFit="1" customWidth="1"/>
    <col min="12569" max="12569" width="31.25" style="28" customWidth="1"/>
    <col min="12570" max="12687" width="0" style="28" hidden="1" customWidth="1"/>
    <col min="12688" max="12800" width="8" style="28"/>
    <col min="12801" max="12801" width="7.75" style="28" customWidth="1"/>
    <col min="12802" max="12802" width="10.375" style="28" customWidth="1"/>
    <col min="12803" max="12803" width="20.875" style="28" customWidth="1"/>
    <col min="12804" max="12804" width="37.25" style="28" customWidth="1"/>
    <col min="12805" max="12805" width="18.125" style="28" customWidth="1"/>
    <col min="12806" max="12806" width="8.375" style="28" customWidth="1"/>
    <col min="12807" max="12811" width="8" style="28"/>
    <col min="12812" max="12812" width="0" style="28" hidden="1" customWidth="1"/>
    <col min="12813" max="12813" width="6.75" style="28" customWidth="1"/>
    <col min="12814" max="12814" width="35.25" style="28" customWidth="1"/>
    <col min="12815" max="12815" width="10.375" style="28" customWidth="1"/>
    <col min="12816" max="12816" width="10.75" style="28" customWidth="1"/>
    <col min="12817" max="12818" width="9.375" style="28" customWidth="1"/>
    <col min="12819" max="12819" width="10.25" style="28" customWidth="1"/>
    <col min="12820" max="12821" width="8" style="28"/>
    <col min="12822" max="12822" width="0" style="28" hidden="1" customWidth="1"/>
    <col min="12823" max="12823" width="6.75" style="28" customWidth="1"/>
    <col min="12824" max="12824" width="10.625" style="28" bestFit="1" customWidth="1"/>
    <col min="12825" max="12825" width="31.25" style="28" customWidth="1"/>
    <col min="12826" max="12943" width="0" style="28" hidden="1" customWidth="1"/>
    <col min="12944" max="13056" width="8" style="28"/>
    <col min="13057" max="13057" width="7.75" style="28" customWidth="1"/>
    <col min="13058" max="13058" width="10.375" style="28" customWidth="1"/>
    <col min="13059" max="13059" width="20.875" style="28" customWidth="1"/>
    <col min="13060" max="13060" width="37.25" style="28" customWidth="1"/>
    <col min="13061" max="13061" width="18.125" style="28" customWidth="1"/>
    <col min="13062" max="13062" width="8.375" style="28" customWidth="1"/>
    <col min="13063" max="13067" width="8" style="28"/>
    <col min="13068" max="13068" width="0" style="28" hidden="1" customWidth="1"/>
    <col min="13069" max="13069" width="6.75" style="28" customWidth="1"/>
    <col min="13070" max="13070" width="35.25" style="28" customWidth="1"/>
    <col min="13071" max="13071" width="10.375" style="28" customWidth="1"/>
    <col min="13072" max="13072" width="10.75" style="28" customWidth="1"/>
    <col min="13073" max="13074" width="9.375" style="28" customWidth="1"/>
    <col min="13075" max="13075" width="10.25" style="28" customWidth="1"/>
    <col min="13076" max="13077" width="8" style="28"/>
    <col min="13078" max="13078" width="0" style="28" hidden="1" customWidth="1"/>
    <col min="13079" max="13079" width="6.75" style="28" customWidth="1"/>
    <col min="13080" max="13080" width="10.625" style="28" bestFit="1" customWidth="1"/>
    <col min="13081" max="13081" width="31.25" style="28" customWidth="1"/>
    <col min="13082" max="13199" width="0" style="28" hidden="1" customWidth="1"/>
    <col min="13200" max="13312" width="9" style="28"/>
    <col min="13313" max="13313" width="7.75" style="28" customWidth="1"/>
    <col min="13314" max="13314" width="10.375" style="28" customWidth="1"/>
    <col min="13315" max="13315" width="20.875" style="28" customWidth="1"/>
    <col min="13316" max="13316" width="37.25" style="28" customWidth="1"/>
    <col min="13317" max="13317" width="18.125" style="28" customWidth="1"/>
    <col min="13318" max="13318" width="8.375" style="28" customWidth="1"/>
    <col min="13319" max="13323" width="8" style="28"/>
    <col min="13324" max="13324" width="0" style="28" hidden="1" customWidth="1"/>
    <col min="13325" max="13325" width="6.75" style="28" customWidth="1"/>
    <col min="13326" max="13326" width="35.25" style="28" customWidth="1"/>
    <col min="13327" max="13327" width="10.375" style="28" customWidth="1"/>
    <col min="13328" max="13328" width="10.75" style="28" customWidth="1"/>
    <col min="13329" max="13330" width="9.375" style="28" customWidth="1"/>
    <col min="13331" max="13331" width="10.25" style="28" customWidth="1"/>
    <col min="13332" max="13333" width="8" style="28"/>
    <col min="13334" max="13334" width="0" style="28" hidden="1" customWidth="1"/>
    <col min="13335" max="13335" width="6.75" style="28" customWidth="1"/>
    <col min="13336" max="13336" width="10.625" style="28" bestFit="1" customWidth="1"/>
    <col min="13337" max="13337" width="31.25" style="28" customWidth="1"/>
    <col min="13338" max="13455" width="0" style="28" hidden="1" customWidth="1"/>
    <col min="13456" max="13568" width="8" style="28"/>
    <col min="13569" max="13569" width="7.75" style="28" customWidth="1"/>
    <col min="13570" max="13570" width="10.375" style="28" customWidth="1"/>
    <col min="13571" max="13571" width="20.875" style="28" customWidth="1"/>
    <col min="13572" max="13572" width="37.25" style="28" customWidth="1"/>
    <col min="13573" max="13573" width="18.125" style="28" customWidth="1"/>
    <col min="13574" max="13574" width="8.375" style="28" customWidth="1"/>
    <col min="13575" max="13579" width="8" style="28"/>
    <col min="13580" max="13580" width="0" style="28" hidden="1" customWidth="1"/>
    <col min="13581" max="13581" width="6.75" style="28" customWidth="1"/>
    <col min="13582" max="13582" width="35.25" style="28" customWidth="1"/>
    <col min="13583" max="13583" width="10.375" style="28" customWidth="1"/>
    <col min="13584" max="13584" width="10.75" style="28" customWidth="1"/>
    <col min="13585" max="13586" width="9.375" style="28" customWidth="1"/>
    <col min="13587" max="13587" width="10.25" style="28" customWidth="1"/>
    <col min="13588" max="13589" width="8" style="28"/>
    <col min="13590" max="13590" width="0" style="28" hidden="1" customWidth="1"/>
    <col min="13591" max="13591" width="6.75" style="28" customWidth="1"/>
    <col min="13592" max="13592" width="10.625" style="28" bestFit="1" customWidth="1"/>
    <col min="13593" max="13593" width="31.25" style="28" customWidth="1"/>
    <col min="13594" max="13711" width="0" style="28" hidden="1" customWidth="1"/>
    <col min="13712" max="13824" width="8" style="28"/>
    <col min="13825" max="13825" width="7.75" style="28" customWidth="1"/>
    <col min="13826" max="13826" width="10.375" style="28" customWidth="1"/>
    <col min="13827" max="13827" width="20.875" style="28" customWidth="1"/>
    <col min="13828" max="13828" width="37.25" style="28" customWidth="1"/>
    <col min="13829" max="13829" width="18.125" style="28" customWidth="1"/>
    <col min="13830" max="13830" width="8.375" style="28" customWidth="1"/>
    <col min="13831" max="13835" width="8" style="28"/>
    <col min="13836" max="13836" width="0" style="28" hidden="1" customWidth="1"/>
    <col min="13837" max="13837" width="6.75" style="28" customWidth="1"/>
    <col min="13838" max="13838" width="35.25" style="28" customWidth="1"/>
    <col min="13839" max="13839" width="10.375" style="28" customWidth="1"/>
    <col min="13840" max="13840" width="10.75" style="28" customWidth="1"/>
    <col min="13841" max="13842" width="9.375" style="28" customWidth="1"/>
    <col min="13843" max="13843" width="10.25" style="28" customWidth="1"/>
    <col min="13844" max="13845" width="8" style="28"/>
    <col min="13846" max="13846" width="0" style="28" hidden="1" customWidth="1"/>
    <col min="13847" max="13847" width="6.75" style="28" customWidth="1"/>
    <col min="13848" max="13848" width="10.625" style="28" bestFit="1" customWidth="1"/>
    <col min="13849" max="13849" width="31.25" style="28" customWidth="1"/>
    <col min="13850" max="13967" width="0" style="28" hidden="1" customWidth="1"/>
    <col min="13968" max="14080" width="8" style="28"/>
    <col min="14081" max="14081" width="7.75" style="28" customWidth="1"/>
    <col min="14082" max="14082" width="10.375" style="28" customWidth="1"/>
    <col min="14083" max="14083" width="20.875" style="28" customWidth="1"/>
    <col min="14084" max="14084" width="37.25" style="28" customWidth="1"/>
    <col min="14085" max="14085" width="18.125" style="28" customWidth="1"/>
    <col min="14086" max="14086" width="8.375" style="28" customWidth="1"/>
    <col min="14087" max="14091" width="8" style="28"/>
    <col min="14092" max="14092" width="0" style="28" hidden="1" customWidth="1"/>
    <col min="14093" max="14093" width="6.75" style="28" customWidth="1"/>
    <col min="14094" max="14094" width="35.25" style="28" customWidth="1"/>
    <col min="14095" max="14095" width="10.375" style="28" customWidth="1"/>
    <col min="14096" max="14096" width="10.75" style="28" customWidth="1"/>
    <col min="14097" max="14098" width="9.375" style="28" customWidth="1"/>
    <col min="14099" max="14099" width="10.25" style="28" customWidth="1"/>
    <col min="14100" max="14101" width="8" style="28"/>
    <col min="14102" max="14102" width="0" style="28" hidden="1" customWidth="1"/>
    <col min="14103" max="14103" width="6.75" style="28" customWidth="1"/>
    <col min="14104" max="14104" width="10.625" style="28" bestFit="1" customWidth="1"/>
    <col min="14105" max="14105" width="31.25" style="28" customWidth="1"/>
    <col min="14106" max="14223" width="0" style="28" hidden="1" customWidth="1"/>
    <col min="14224" max="14336" width="9" style="28"/>
    <col min="14337" max="14337" width="7.75" style="28" customWidth="1"/>
    <col min="14338" max="14338" width="10.375" style="28" customWidth="1"/>
    <col min="14339" max="14339" width="20.875" style="28" customWidth="1"/>
    <col min="14340" max="14340" width="37.25" style="28" customWidth="1"/>
    <col min="14341" max="14341" width="18.125" style="28" customWidth="1"/>
    <col min="14342" max="14342" width="8.375" style="28" customWidth="1"/>
    <col min="14343" max="14347" width="8" style="28"/>
    <col min="14348" max="14348" width="0" style="28" hidden="1" customWidth="1"/>
    <col min="14349" max="14349" width="6.75" style="28" customWidth="1"/>
    <col min="14350" max="14350" width="35.25" style="28" customWidth="1"/>
    <col min="14351" max="14351" width="10.375" style="28" customWidth="1"/>
    <col min="14352" max="14352" width="10.75" style="28" customWidth="1"/>
    <col min="14353" max="14354" width="9.375" style="28" customWidth="1"/>
    <col min="14355" max="14355" width="10.25" style="28" customWidth="1"/>
    <col min="14356" max="14357" width="8" style="28"/>
    <col min="14358" max="14358" width="0" style="28" hidden="1" customWidth="1"/>
    <col min="14359" max="14359" width="6.75" style="28" customWidth="1"/>
    <col min="14360" max="14360" width="10.625" style="28" bestFit="1" customWidth="1"/>
    <col min="14361" max="14361" width="31.25" style="28" customWidth="1"/>
    <col min="14362" max="14479" width="0" style="28" hidden="1" customWidth="1"/>
    <col min="14480" max="14592" width="8" style="28"/>
    <col min="14593" max="14593" width="7.75" style="28" customWidth="1"/>
    <col min="14594" max="14594" width="10.375" style="28" customWidth="1"/>
    <col min="14595" max="14595" width="20.875" style="28" customWidth="1"/>
    <col min="14596" max="14596" width="37.25" style="28" customWidth="1"/>
    <col min="14597" max="14597" width="18.125" style="28" customWidth="1"/>
    <col min="14598" max="14598" width="8.375" style="28" customWidth="1"/>
    <col min="14599" max="14603" width="8" style="28"/>
    <col min="14604" max="14604" width="0" style="28" hidden="1" customWidth="1"/>
    <col min="14605" max="14605" width="6.75" style="28" customWidth="1"/>
    <col min="14606" max="14606" width="35.25" style="28" customWidth="1"/>
    <col min="14607" max="14607" width="10.375" style="28" customWidth="1"/>
    <col min="14608" max="14608" width="10.75" style="28" customWidth="1"/>
    <col min="14609" max="14610" width="9.375" style="28" customWidth="1"/>
    <col min="14611" max="14611" width="10.25" style="28" customWidth="1"/>
    <col min="14612" max="14613" width="8" style="28"/>
    <col min="14614" max="14614" width="0" style="28" hidden="1" customWidth="1"/>
    <col min="14615" max="14615" width="6.75" style="28" customWidth="1"/>
    <col min="14616" max="14616" width="10.625" style="28" bestFit="1" customWidth="1"/>
    <col min="14617" max="14617" width="31.25" style="28" customWidth="1"/>
    <col min="14618" max="14735" width="0" style="28" hidden="1" customWidth="1"/>
    <col min="14736" max="14848" width="8" style="28"/>
    <col min="14849" max="14849" width="7.75" style="28" customWidth="1"/>
    <col min="14850" max="14850" width="10.375" style="28" customWidth="1"/>
    <col min="14851" max="14851" width="20.875" style="28" customWidth="1"/>
    <col min="14852" max="14852" width="37.25" style="28" customWidth="1"/>
    <col min="14853" max="14853" width="18.125" style="28" customWidth="1"/>
    <col min="14854" max="14854" width="8.375" style="28" customWidth="1"/>
    <col min="14855" max="14859" width="8" style="28"/>
    <col min="14860" max="14860" width="0" style="28" hidden="1" customWidth="1"/>
    <col min="14861" max="14861" width="6.75" style="28" customWidth="1"/>
    <col min="14862" max="14862" width="35.25" style="28" customWidth="1"/>
    <col min="14863" max="14863" width="10.375" style="28" customWidth="1"/>
    <col min="14864" max="14864" width="10.75" style="28" customWidth="1"/>
    <col min="14865" max="14866" width="9.375" style="28" customWidth="1"/>
    <col min="14867" max="14867" width="10.25" style="28" customWidth="1"/>
    <col min="14868" max="14869" width="8" style="28"/>
    <col min="14870" max="14870" width="0" style="28" hidden="1" customWidth="1"/>
    <col min="14871" max="14871" width="6.75" style="28" customWidth="1"/>
    <col min="14872" max="14872" width="10.625" style="28" bestFit="1" customWidth="1"/>
    <col min="14873" max="14873" width="31.25" style="28" customWidth="1"/>
    <col min="14874" max="14991" width="0" style="28" hidden="1" customWidth="1"/>
    <col min="14992" max="15104" width="8" style="28"/>
    <col min="15105" max="15105" width="7.75" style="28" customWidth="1"/>
    <col min="15106" max="15106" width="10.375" style="28" customWidth="1"/>
    <col min="15107" max="15107" width="20.875" style="28" customWidth="1"/>
    <col min="15108" max="15108" width="37.25" style="28" customWidth="1"/>
    <col min="15109" max="15109" width="18.125" style="28" customWidth="1"/>
    <col min="15110" max="15110" width="8.375" style="28" customWidth="1"/>
    <col min="15111" max="15115" width="8" style="28"/>
    <col min="15116" max="15116" width="0" style="28" hidden="1" customWidth="1"/>
    <col min="15117" max="15117" width="6.75" style="28" customWidth="1"/>
    <col min="15118" max="15118" width="35.25" style="28" customWidth="1"/>
    <col min="15119" max="15119" width="10.375" style="28" customWidth="1"/>
    <col min="15120" max="15120" width="10.75" style="28" customWidth="1"/>
    <col min="15121" max="15122" width="9.375" style="28" customWidth="1"/>
    <col min="15123" max="15123" width="10.25" style="28" customWidth="1"/>
    <col min="15124" max="15125" width="8" style="28"/>
    <col min="15126" max="15126" width="0" style="28" hidden="1" customWidth="1"/>
    <col min="15127" max="15127" width="6.75" style="28" customWidth="1"/>
    <col min="15128" max="15128" width="10.625" style="28" bestFit="1" customWidth="1"/>
    <col min="15129" max="15129" width="31.25" style="28" customWidth="1"/>
    <col min="15130" max="15247" width="0" style="28" hidden="1" customWidth="1"/>
    <col min="15248" max="15360" width="9" style="28"/>
    <col min="15361" max="15361" width="7.75" style="28" customWidth="1"/>
    <col min="15362" max="15362" width="10.375" style="28" customWidth="1"/>
    <col min="15363" max="15363" width="20.875" style="28" customWidth="1"/>
    <col min="15364" max="15364" width="37.25" style="28" customWidth="1"/>
    <col min="15365" max="15365" width="18.125" style="28" customWidth="1"/>
    <col min="15366" max="15366" width="8.375" style="28" customWidth="1"/>
    <col min="15367" max="15371" width="8" style="28"/>
    <col min="15372" max="15372" width="0" style="28" hidden="1" customWidth="1"/>
    <col min="15373" max="15373" width="6.75" style="28" customWidth="1"/>
    <col min="15374" max="15374" width="35.25" style="28" customWidth="1"/>
    <col min="15375" max="15375" width="10.375" style="28" customWidth="1"/>
    <col min="15376" max="15376" width="10.75" style="28" customWidth="1"/>
    <col min="15377" max="15378" width="9.375" style="28" customWidth="1"/>
    <col min="15379" max="15379" width="10.25" style="28" customWidth="1"/>
    <col min="15380" max="15381" width="8" style="28"/>
    <col min="15382" max="15382" width="0" style="28" hidden="1" customWidth="1"/>
    <col min="15383" max="15383" width="6.75" style="28" customWidth="1"/>
    <col min="15384" max="15384" width="10.625" style="28" bestFit="1" customWidth="1"/>
    <col min="15385" max="15385" width="31.25" style="28" customWidth="1"/>
    <col min="15386" max="15503" width="0" style="28" hidden="1" customWidth="1"/>
    <col min="15504" max="15616" width="8" style="28"/>
    <col min="15617" max="15617" width="7.75" style="28" customWidth="1"/>
    <col min="15618" max="15618" width="10.375" style="28" customWidth="1"/>
    <col min="15619" max="15619" width="20.875" style="28" customWidth="1"/>
    <col min="15620" max="15620" width="37.25" style="28" customWidth="1"/>
    <col min="15621" max="15621" width="18.125" style="28" customWidth="1"/>
    <col min="15622" max="15622" width="8.375" style="28" customWidth="1"/>
    <col min="15623" max="15627" width="8" style="28"/>
    <col min="15628" max="15628" width="0" style="28" hidden="1" customWidth="1"/>
    <col min="15629" max="15629" width="6.75" style="28" customWidth="1"/>
    <col min="15630" max="15630" width="35.25" style="28" customWidth="1"/>
    <col min="15631" max="15631" width="10.375" style="28" customWidth="1"/>
    <col min="15632" max="15632" width="10.75" style="28" customWidth="1"/>
    <col min="15633" max="15634" width="9.375" style="28" customWidth="1"/>
    <col min="15635" max="15635" width="10.25" style="28" customWidth="1"/>
    <col min="15636" max="15637" width="8" style="28"/>
    <col min="15638" max="15638" width="0" style="28" hidden="1" customWidth="1"/>
    <col min="15639" max="15639" width="6.75" style="28" customWidth="1"/>
    <col min="15640" max="15640" width="10.625" style="28" bestFit="1" customWidth="1"/>
    <col min="15641" max="15641" width="31.25" style="28" customWidth="1"/>
    <col min="15642" max="15759" width="0" style="28" hidden="1" customWidth="1"/>
    <col min="15760" max="15872" width="8" style="28"/>
    <col min="15873" max="15873" width="7.75" style="28" customWidth="1"/>
    <col min="15874" max="15874" width="10.375" style="28" customWidth="1"/>
    <col min="15875" max="15875" width="20.875" style="28" customWidth="1"/>
    <col min="15876" max="15876" width="37.25" style="28" customWidth="1"/>
    <col min="15877" max="15877" width="18.125" style="28" customWidth="1"/>
    <col min="15878" max="15878" width="8.375" style="28" customWidth="1"/>
    <col min="15879" max="15883" width="8" style="28"/>
    <col min="15884" max="15884" width="0" style="28" hidden="1" customWidth="1"/>
    <col min="15885" max="15885" width="6.75" style="28" customWidth="1"/>
    <col min="15886" max="15886" width="35.25" style="28" customWidth="1"/>
    <col min="15887" max="15887" width="10.375" style="28" customWidth="1"/>
    <col min="15888" max="15888" width="10.75" style="28" customWidth="1"/>
    <col min="15889" max="15890" width="9.375" style="28" customWidth="1"/>
    <col min="15891" max="15891" width="10.25" style="28" customWidth="1"/>
    <col min="15892" max="15893" width="8" style="28"/>
    <col min="15894" max="15894" width="0" style="28" hidden="1" customWidth="1"/>
    <col min="15895" max="15895" width="6.75" style="28" customWidth="1"/>
    <col min="15896" max="15896" width="10.625" style="28" bestFit="1" customWidth="1"/>
    <col min="15897" max="15897" width="31.25" style="28" customWidth="1"/>
    <col min="15898" max="16015" width="0" style="28" hidden="1" customWidth="1"/>
    <col min="16016" max="16128" width="8" style="28"/>
    <col min="16129" max="16129" width="7.75" style="28" customWidth="1"/>
    <col min="16130" max="16130" width="10.375" style="28" customWidth="1"/>
    <col min="16131" max="16131" width="20.875" style="28" customWidth="1"/>
    <col min="16132" max="16132" width="37.25" style="28" customWidth="1"/>
    <col min="16133" max="16133" width="18.125" style="28" customWidth="1"/>
    <col min="16134" max="16134" width="8.375" style="28" customWidth="1"/>
    <col min="16135" max="16139" width="8" style="28"/>
    <col min="16140" max="16140" width="0" style="28" hidden="1" customWidth="1"/>
    <col min="16141" max="16141" width="6.75" style="28" customWidth="1"/>
    <col min="16142" max="16142" width="35.25" style="28" customWidth="1"/>
    <col min="16143" max="16143" width="10.375" style="28" customWidth="1"/>
    <col min="16144" max="16144" width="10.75" style="28" customWidth="1"/>
    <col min="16145" max="16146" width="9.375" style="28" customWidth="1"/>
    <col min="16147" max="16147" width="10.25" style="28" customWidth="1"/>
    <col min="16148" max="16149" width="8" style="28"/>
    <col min="16150" max="16150" width="0" style="28" hidden="1" customWidth="1"/>
    <col min="16151" max="16151" width="6.75" style="28" customWidth="1"/>
    <col min="16152" max="16152" width="10.625" style="28" bestFit="1" customWidth="1"/>
    <col min="16153" max="16153" width="31.25" style="28" customWidth="1"/>
    <col min="16154" max="16271" width="0" style="28" hidden="1" customWidth="1"/>
    <col min="16272" max="16384" width="9" style="28"/>
  </cols>
  <sheetData>
    <row r="1" spans="1:143" ht="42.75" customHeight="1" x14ac:dyDescent="0.2">
      <c r="AA1" s="47" t="s">
        <v>31</v>
      </c>
      <c r="AB1" s="47" t="s">
        <v>32</v>
      </c>
    </row>
    <row r="2" spans="1:143" ht="42.75" customHeight="1" x14ac:dyDescent="0.2">
      <c r="AA2" s="47" t="s">
        <v>33</v>
      </c>
      <c r="AB2" s="47" t="s">
        <v>34</v>
      </c>
    </row>
    <row r="3" spans="1:143" ht="42.75" customHeight="1" x14ac:dyDescent="0.2">
      <c r="AA3" s="47" t="s">
        <v>35</v>
      </c>
      <c r="AB3" s="47"/>
    </row>
    <row r="4" spans="1:143" ht="42.75" customHeight="1" thickBot="1" x14ac:dyDescent="0.25">
      <c r="AA4" s="47" t="s">
        <v>36</v>
      </c>
      <c r="AB4" s="47"/>
    </row>
    <row r="5" spans="1:143" ht="42.75" customHeight="1" thickBot="1" x14ac:dyDescent="0.25">
      <c r="A5" s="32" t="str">
        <f>'Cover Sheet'!A16&amp;" - Risk Log"</f>
        <v>[Project Name] - Risk Log</v>
      </c>
      <c r="B5" s="33"/>
      <c r="C5" s="34"/>
      <c r="D5" s="34"/>
      <c r="E5" s="34"/>
      <c r="F5" s="34"/>
      <c r="G5" s="34"/>
      <c r="H5" s="34"/>
      <c r="I5" s="34"/>
      <c r="J5" s="34"/>
      <c r="K5" s="34"/>
      <c r="L5" s="34"/>
      <c r="M5" s="34"/>
      <c r="N5" s="34"/>
      <c r="O5" s="34"/>
      <c r="P5" s="34"/>
      <c r="Q5" s="34"/>
      <c r="R5" s="34"/>
      <c r="S5" s="35"/>
      <c r="T5" s="34"/>
      <c r="U5" s="34"/>
      <c r="V5" s="34"/>
      <c r="W5" s="34"/>
      <c r="X5" s="36"/>
      <c r="Y5" s="37"/>
    </row>
    <row r="6" spans="1:143" ht="42.75" customHeight="1" x14ac:dyDescent="0.2">
      <c r="A6" s="239" t="s">
        <v>37</v>
      </c>
      <c r="B6" s="240"/>
      <c r="C6" s="240"/>
      <c r="D6" s="240"/>
      <c r="E6" s="240"/>
      <c r="F6" s="241"/>
      <c r="G6" s="242" t="s">
        <v>38</v>
      </c>
      <c r="H6" s="243"/>
      <c r="I6" s="244"/>
      <c r="J6" s="245" t="s">
        <v>39</v>
      </c>
      <c r="K6" s="246"/>
      <c r="L6" s="246"/>
      <c r="M6" s="246"/>
      <c r="N6" s="247" t="s">
        <v>40</v>
      </c>
      <c r="O6" s="248"/>
      <c r="P6" s="248"/>
      <c r="Q6" s="248"/>
      <c r="R6" s="248"/>
      <c r="S6" s="249"/>
      <c r="T6" s="250" t="s">
        <v>41</v>
      </c>
      <c r="U6" s="251"/>
      <c r="V6" s="251"/>
      <c r="W6" s="251"/>
      <c r="X6" s="41"/>
      <c r="Y6" s="42"/>
    </row>
    <row r="7" spans="1:143" s="20" customFormat="1" ht="91.5" thickBot="1" x14ac:dyDescent="0.25">
      <c r="A7" s="38" t="s">
        <v>81</v>
      </c>
      <c r="B7" s="39" t="s">
        <v>82</v>
      </c>
      <c r="C7" s="53" t="s">
        <v>83</v>
      </c>
      <c r="D7" s="39" t="s">
        <v>84</v>
      </c>
      <c r="E7" s="40" t="s">
        <v>85</v>
      </c>
      <c r="F7" s="64" t="s">
        <v>86</v>
      </c>
      <c r="G7" s="11" t="s">
        <v>87</v>
      </c>
      <c r="H7" s="12" t="s">
        <v>88</v>
      </c>
      <c r="I7" s="13" t="s">
        <v>89</v>
      </c>
      <c r="J7" s="14" t="s">
        <v>90</v>
      </c>
      <c r="K7" s="15" t="s">
        <v>91</v>
      </c>
      <c r="L7" s="16" t="s">
        <v>44</v>
      </c>
      <c r="M7" s="65" t="s">
        <v>92</v>
      </c>
      <c r="N7" s="44" t="s">
        <v>93</v>
      </c>
      <c r="O7" s="45" t="s">
        <v>94</v>
      </c>
      <c r="P7" s="45" t="s">
        <v>95</v>
      </c>
      <c r="Q7" s="66" t="s">
        <v>96</v>
      </c>
      <c r="R7" s="66" t="s">
        <v>97</v>
      </c>
      <c r="S7" s="46" t="s">
        <v>98</v>
      </c>
      <c r="T7" s="17" t="s">
        <v>90</v>
      </c>
      <c r="U7" s="18" t="s">
        <v>91</v>
      </c>
      <c r="V7" s="19" t="s">
        <v>45</v>
      </c>
      <c r="W7" s="67" t="s">
        <v>92</v>
      </c>
      <c r="X7" s="43" t="s">
        <v>99</v>
      </c>
      <c r="Y7" s="54" t="s">
        <v>100</v>
      </c>
      <c r="EM7" s="21"/>
    </row>
    <row r="8" spans="1:143" s="212" customFormat="1" ht="42.75" customHeight="1" x14ac:dyDescent="0.2">
      <c r="A8" s="68"/>
      <c r="B8" s="194"/>
      <c r="C8" s="195"/>
      <c r="D8" s="196"/>
      <c r="E8" s="195"/>
      <c r="F8" s="197">
        <f>IF(S8,"Closed",IF(E9&lt;&gt;"","Open",IF(B8,"New",0)))</f>
        <v>0</v>
      </c>
      <c r="G8" s="198"/>
      <c r="H8" s="199"/>
      <c r="I8" s="200"/>
      <c r="J8" s="201"/>
      <c r="K8" s="199"/>
      <c r="L8" s="199" t="str">
        <f>CONCATENATE(J8,K8)</f>
        <v/>
      </c>
      <c r="M8" s="202" t="str">
        <f>IF((J8*K8) =0,"",J8*K8)</f>
        <v/>
      </c>
      <c r="N8" s="203"/>
      <c r="O8" s="204"/>
      <c r="P8" s="205"/>
      <c r="Q8" s="69">
        <f ca="1">IF(S8,0,IF(O8=TODAY(),"Today",AL8))</f>
        <v>0</v>
      </c>
      <c r="R8" s="70">
        <f ca="1">IF(AK8&lt;0,0,AK8)</f>
        <v>0</v>
      </c>
      <c r="S8" s="194"/>
      <c r="T8" s="206"/>
      <c r="U8" s="207"/>
      <c r="V8" s="208" t="str">
        <f>CONCATENATE(T8,U8)</f>
        <v/>
      </c>
      <c r="W8" s="209" t="str">
        <f>IF((T8*U8) =0,"",T8*U8)</f>
        <v/>
      </c>
      <c r="X8" s="210"/>
      <c r="Y8" s="211"/>
      <c r="Z8" s="212">
        <f>COUNTIF(F8,"Open")</f>
        <v>0</v>
      </c>
      <c r="AA8" s="212">
        <f>COUNTIF(F8,"Closed")</f>
        <v>0</v>
      </c>
      <c r="AB8" s="212">
        <f ca="1">IF(R8&gt;0,1,0)</f>
        <v>0</v>
      </c>
      <c r="AC8" s="212">
        <f ca="1">SUM(Z8+AB8)</f>
        <v>0</v>
      </c>
      <c r="AD8" s="212">
        <f ca="1">IF(AC8&gt;1,1,0)</f>
        <v>0</v>
      </c>
      <c r="AE8" s="212">
        <f ca="1">IF(OR(Q8=1,Q8=2,Q8=3,Q8=4,Q8=5,Q8=6,Q8=7,Q8=8,Q8=9,Q8=10,Q8=11,Q8=12,Q8=13,Q8=14,Q8=15,Q8=16,Q8=17,Q8=18,Q8=19,Q8=20,Q8=21,Q8=22,Q8=23,Q8=24,Q8=25,Q8=26,Q8=27,Q8=28,Q8=29,Q8=30),1,0)</f>
        <v>0</v>
      </c>
      <c r="AF8" s="212">
        <f ca="1">SUM(Z8+AE8)</f>
        <v>0</v>
      </c>
      <c r="AG8" s="212">
        <f ca="1">IF(AF8&gt;1,1,0)</f>
        <v>0</v>
      </c>
      <c r="AH8" s="212">
        <f ca="1">IF(OR(Q8=31,Q8=32,Q8=33,Q8=34,Q8=35,Q8=36,Q8=37,Q8=38,Q8=39,Q8=40,Q8=41,Q8=42,Q8=43,Q8=44,Q8=45,Q8=46,Q8=47,Q8=48,Q8=49,Q8=50,Q8=51,Q8=52,Q8=53,Q8=54,Q8=55,Q8=56,Q8=57,Q8=58,Q8=59,Q8=60),1,0)</f>
        <v>0</v>
      </c>
      <c r="AI8" s="212">
        <f ca="1">SUM(Z8+AH8)</f>
        <v>0</v>
      </c>
      <c r="AJ8" s="212">
        <f ca="1">IF(AI8&gt;1,1,0)</f>
        <v>0</v>
      </c>
      <c r="AK8" s="212">
        <f ca="1">IF(S8&lt;&gt;"",IF(S8&lt;O8,0,(IF(O8,(IF(S8,(DATEDIF(O8,S8,"YD")),TODAY()-O8)),0))),IF(O8,(IF(S8,(DATEDIF(O8,S8,"YD")),TODAY()-O8)),0))</f>
        <v>0</v>
      </c>
      <c r="AL8" s="212">
        <f ca="1">IF(O8&lt;TODAY(),0,IF(O8,IF(S8,0,DATEDIF(TODAY(),O8,"YD")),0))</f>
        <v>0</v>
      </c>
      <c r="AM8" s="212">
        <f ca="1">IF(R8&gt;0,1,0)</f>
        <v>0</v>
      </c>
      <c r="AN8" s="212">
        <f ca="1">IF(Z8+AM8&gt;1,1,0)</f>
        <v>0</v>
      </c>
      <c r="AO8" s="212">
        <f ca="1">IF(AA8+AM8&gt;1,1,0)</f>
        <v>0</v>
      </c>
      <c r="AP8" s="212">
        <v>0</v>
      </c>
      <c r="AQ8" s="213">
        <f>SUM(Z8+AP8)</f>
        <v>0</v>
      </c>
      <c r="AR8" s="212">
        <v>0</v>
      </c>
      <c r="AS8" s="213">
        <f>SUM(Z8+AR8)</f>
        <v>0</v>
      </c>
      <c r="AT8" s="212">
        <v>0</v>
      </c>
      <c r="AU8" s="212">
        <f>SUM(Z8+AT8)</f>
        <v>0</v>
      </c>
      <c r="AV8" s="212">
        <v>0</v>
      </c>
      <c r="AW8" s="212">
        <f>SUM(Z8+AV8)</f>
        <v>0</v>
      </c>
      <c r="AX8" s="212">
        <v>0</v>
      </c>
      <c r="AY8" s="212">
        <f>SUM(Z8+AX8)</f>
        <v>0</v>
      </c>
      <c r="AZ8" s="212">
        <v>0</v>
      </c>
      <c r="BA8" s="212">
        <f>SUM(Z8+AZ8)</f>
        <v>0</v>
      </c>
      <c r="BB8" s="212">
        <v>0</v>
      </c>
      <c r="BC8" s="212">
        <f>SUM(Z8+BB8)</f>
        <v>0</v>
      </c>
      <c r="BD8" s="212">
        <v>0</v>
      </c>
      <c r="BE8" s="212">
        <f>SUM(Z8+BD8)</f>
        <v>0</v>
      </c>
      <c r="BF8" s="212">
        <v>0</v>
      </c>
      <c r="BG8" s="212">
        <f>SUM(Z8+BF8)</f>
        <v>0</v>
      </c>
      <c r="BH8" s="212">
        <v>0</v>
      </c>
      <c r="BI8" s="212">
        <f>SUM(Z8+BH8)</f>
        <v>0</v>
      </c>
      <c r="BJ8" s="212">
        <v>0</v>
      </c>
      <c r="BK8" s="212">
        <f>SUM(Z8+BJ8)</f>
        <v>0</v>
      </c>
      <c r="BL8" s="212">
        <v>0</v>
      </c>
      <c r="BM8" s="212">
        <f>SUM(Z8+BL8)</f>
        <v>0</v>
      </c>
      <c r="BN8" s="212">
        <v>0</v>
      </c>
      <c r="BO8" s="212">
        <f>SUM(Z8+BN8)</f>
        <v>0</v>
      </c>
      <c r="BP8" s="212">
        <v>0</v>
      </c>
      <c r="BQ8" s="212">
        <f>SUM(Z8+BP8)</f>
        <v>0</v>
      </c>
      <c r="BR8" s="212">
        <v>0</v>
      </c>
      <c r="BS8" s="212">
        <f>SUM(Z8+BR8)</f>
        <v>0</v>
      </c>
      <c r="BT8" s="212">
        <v>0</v>
      </c>
      <c r="BU8" s="212">
        <f>SUM(Z8+BT8)</f>
        <v>0</v>
      </c>
      <c r="BV8" s="212">
        <v>0</v>
      </c>
      <c r="BW8" s="212">
        <f>SUM(Z8+BV8)</f>
        <v>0</v>
      </c>
      <c r="BX8" s="212">
        <v>0</v>
      </c>
      <c r="BY8" s="212">
        <f>SUM(Z8+BX8)</f>
        <v>0</v>
      </c>
      <c r="BZ8" s="212">
        <v>0</v>
      </c>
      <c r="CA8" s="212">
        <f>SUM(Z8+BZ8)</f>
        <v>0</v>
      </c>
      <c r="CB8" s="212">
        <v>0</v>
      </c>
      <c r="CC8" s="212">
        <f>SUM(Z8+CB8)</f>
        <v>0</v>
      </c>
      <c r="CD8" s="212">
        <v>0</v>
      </c>
      <c r="CE8" s="212">
        <f>SUM(Z8+CD8)</f>
        <v>0</v>
      </c>
      <c r="CF8" s="212">
        <v>0</v>
      </c>
      <c r="CG8" s="212">
        <f>SUM(Z8+CF8)</f>
        <v>0</v>
      </c>
      <c r="CH8" s="212">
        <v>0</v>
      </c>
      <c r="CI8" s="212">
        <f>SUM(Z8+CH8)</f>
        <v>0</v>
      </c>
      <c r="CJ8" s="212">
        <v>0</v>
      </c>
      <c r="CK8" s="212">
        <f>SUM(Z8+CJ8)</f>
        <v>0</v>
      </c>
      <c r="CL8" s="212">
        <v>0</v>
      </c>
      <c r="CM8" s="212">
        <f>SUM(Z8+CL8)</f>
        <v>0</v>
      </c>
      <c r="CN8" s="212">
        <v>0</v>
      </c>
      <c r="CO8" s="212">
        <f>SUM(Z8+CN8)</f>
        <v>0</v>
      </c>
      <c r="CP8" s="212">
        <v>0</v>
      </c>
      <c r="CQ8" s="212">
        <f>SUM(Z8+CP8)</f>
        <v>0</v>
      </c>
      <c r="CR8" s="212">
        <v>0</v>
      </c>
      <c r="CS8" s="212">
        <f>SUM(Z8+CR8)</f>
        <v>0</v>
      </c>
      <c r="CT8" s="212">
        <v>0</v>
      </c>
      <c r="CU8" s="212">
        <f>SUM(Z8+CT8)</f>
        <v>0</v>
      </c>
      <c r="CV8" s="212">
        <v>0</v>
      </c>
      <c r="CW8" s="212">
        <f>SUM(Z8+CV8)</f>
        <v>0</v>
      </c>
      <c r="CX8" s="212">
        <v>0</v>
      </c>
      <c r="CY8" s="212">
        <f>SUM(Z8+CX8)</f>
        <v>0</v>
      </c>
      <c r="CZ8" s="212">
        <v>0</v>
      </c>
      <c r="DA8" s="212">
        <f>SUM(Z8+CZ8)</f>
        <v>0</v>
      </c>
      <c r="DB8" s="212">
        <v>0</v>
      </c>
      <c r="DC8" s="212">
        <f>SUM(Z8+DB8)</f>
        <v>0</v>
      </c>
      <c r="DD8" s="212">
        <v>0</v>
      </c>
      <c r="DE8" s="212">
        <f>SUM(Z8+DD8)</f>
        <v>0</v>
      </c>
      <c r="DF8" s="212">
        <v>0</v>
      </c>
      <c r="DG8" s="212">
        <f>SUM(Z8+DF8)</f>
        <v>0</v>
      </c>
      <c r="DH8" s="212">
        <v>0</v>
      </c>
      <c r="DI8" s="212">
        <f>SUM(Z8+DH8)</f>
        <v>0</v>
      </c>
      <c r="DJ8" s="212">
        <v>0</v>
      </c>
      <c r="DK8" s="212">
        <f>SUM(Z8+DJ8)</f>
        <v>0</v>
      </c>
      <c r="DL8" s="212">
        <v>0</v>
      </c>
      <c r="DM8" s="212">
        <f>SUM(Z8+DL8)</f>
        <v>0</v>
      </c>
      <c r="DN8" s="212">
        <v>0</v>
      </c>
      <c r="DO8" s="212">
        <f>SUM(Z8+DN8)</f>
        <v>0</v>
      </c>
      <c r="DP8" s="212">
        <v>0</v>
      </c>
      <c r="DQ8" s="212">
        <f>SUM(Z8+DP8)</f>
        <v>0</v>
      </c>
      <c r="DR8" s="212">
        <v>0</v>
      </c>
      <c r="DS8" s="212">
        <f>SUM(Z8+DR8)</f>
        <v>0</v>
      </c>
      <c r="DT8" s="212">
        <v>0</v>
      </c>
      <c r="DU8" s="212">
        <f>SUM(Z8+DT8)</f>
        <v>0</v>
      </c>
      <c r="DV8" s="212">
        <v>0</v>
      </c>
      <c r="DW8" s="212">
        <f>SUM(Z8+DV8)</f>
        <v>0</v>
      </c>
      <c r="DX8" s="212">
        <v>0</v>
      </c>
      <c r="DY8" s="212">
        <f>SUM(Z8+DX8)</f>
        <v>0</v>
      </c>
      <c r="DZ8" s="212">
        <v>0</v>
      </c>
      <c r="EA8" s="212">
        <f>SUM(Z8+DZ8)</f>
        <v>0</v>
      </c>
      <c r="EB8" s="212">
        <v>0</v>
      </c>
      <c r="EC8" s="212">
        <f>SUM(Z8+EB8)</f>
        <v>0</v>
      </c>
      <c r="ED8" s="212">
        <v>0</v>
      </c>
      <c r="EE8" s="212">
        <f>SUM(Z8+ED8)</f>
        <v>0</v>
      </c>
      <c r="EF8" s="212">
        <v>0</v>
      </c>
      <c r="EG8" s="212">
        <f>SUM(Z8+EF8)</f>
        <v>0</v>
      </c>
      <c r="EH8" s="212">
        <v>0</v>
      </c>
      <c r="EI8" s="212">
        <f>SUM(Z8+EH8)</f>
        <v>0</v>
      </c>
      <c r="EJ8" s="212">
        <v>0</v>
      </c>
      <c r="EK8" s="212">
        <f>SUM(Z8+EJ8)</f>
        <v>0</v>
      </c>
      <c r="EL8" s="212">
        <f>COUNTIF(P8,"Yes")</f>
        <v>0</v>
      </c>
      <c r="EM8" s="213">
        <f>IF(EL8+Z8=2,1,0)</f>
        <v>0</v>
      </c>
    </row>
    <row r="9" spans="1:143" s="212" customFormat="1" ht="42.75" customHeight="1" x14ac:dyDescent="0.2">
      <c r="A9" s="71"/>
      <c r="B9" s="194"/>
      <c r="C9" s="214"/>
      <c r="D9" s="215"/>
      <c r="E9" s="214"/>
      <c r="F9" s="197">
        <f t="shared" ref="F9:F28" si="0">IF(S9,"Closed",IF(E10&lt;&gt;"","Open",IF(B9,"New",0)))</f>
        <v>0</v>
      </c>
      <c r="G9" s="216"/>
      <c r="H9" s="217"/>
      <c r="I9" s="218"/>
      <c r="J9" s="219"/>
      <c r="K9" s="217"/>
      <c r="L9" s="217"/>
      <c r="M9" s="220"/>
      <c r="N9" s="221"/>
      <c r="O9" s="222"/>
      <c r="P9" s="223"/>
      <c r="Q9" s="69"/>
      <c r="R9" s="70"/>
      <c r="S9" s="194"/>
      <c r="T9" s="206"/>
      <c r="U9" s="207"/>
      <c r="V9" s="224"/>
      <c r="W9" s="209"/>
      <c r="X9" s="225"/>
      <c r="Y9" s="226"/>
      <c r="AQ9" s="213"/>
      <c r="AS9" s="213"/>
      <c r="EM9" s="213"/>
    </row>
    <row r="10" spans="1:143" s="212" customFormat="1" ht="42.75" customHeight="1" x14ac:dyDescent="0.2">
      <c r="A10" s="71"/>
      <c r="B10" s="194"/>
      <c r="C10" s="214"/>
      <c r="D10" s="215"/>
      <c r="E10" s="214"/>
      <c r="F10" s="197">
        <f t="shared" si="0"/>
        <v>0</v>
      </c>
      <c r="G10" s="216"/>
      <c r="H10" s="217"/>
      <c r="I10" s="218"/>
      <c r="J10" s="219"/>
      <c r="K10" s="217"/>
      <c r="L10" s="217"/>
      <c r="M10" s="220"/>
      <c r="N10" s="221"/>
      <c r="O10" s="222"/>
      <c r="P10" s="223"/>
      <c r="Q10" s="69"/>
      <c r="R10" s="70"/>
      <c r="S10" s="194"/>
      <c r="T10" s="206"/>
      <c r="U10" s="207"/>
      <c r="V10" s="224"/>
      <c r="W10" s="209"/>
      <c r="X10" s="225"/>
      <c r="Y10" s="226"/>
      <c r="AQ10" s="213"/>
      <c r="AS10" s="213"/>
      <c r="EM10" s="213"/>
    </row>
    <row r="11" spans="1:143" s="212" customFormat="1" ht="42.75" customHeight="1" x14ac:dyDescent="0.2">
      <c r="A11" s="71"/>
      <c r="B11" s="194"/>
      <c r="C11" s="214"/>
      <c r="D11" s="215"/>
      <c r="E11" s="214"/>
      <c r="F11" s="197">
        <f t="shared" si="0"/>
        <v>0</v>
      </c>
      <c r="G11" s="216"/>
      <c r="H11" s="217"/>
      <c r="I11" s="218"/>
      <c r="J11" s="219"/>
      <c r="K11" s="217"/>
      <c r="L11" s="217"/>
      <c r="M11" s="220"/>
      <c r="N11" s="221"/>
      <c r="O11" s="222"/>
      <c r="P11" s="223"/>
      <c r="Q11" s="69"/>
      <c r="R11" s="70"/>
      <c r="S11" s="194"/>
      <c r="T11" s="206"/>
      <c r="U11" s="207"/>
      <c r="V11" s="224"/>
      <c r="W11" s="209"/>
      <c r="X11" s="225"/>
      <c r="Y11" s="226"/>
      <c r="AQ11" s="213"/>
      <c r="AS11" s="213"/>
      <c r="EM11" s="213"/>
    </row>
    <row r="12" spans="1:143" s="212" customFormat="1" ht="42.75" customHeight="1" x14ac:dyDescent="0.2">
      <c r="A12" s="71"/>
      <c r="B12" s="194"/>
      <c r="C12" s="214"/>
      <c r="D12" s="215"/>
      <c r="E12" s="214"/>
      <c r="F12" s="197">
        <f t="shared" si="0"/>
        <v>0</v>
      </c>
      <c r="G12" s="216"/>
      <c r="H12" s="217"/>
      <c r="I12" s="218"/>
      <c r="J12" s="219"/>
      <c r="K12" s="217"/>
      <c r="L12" s="217"/>
      <c r="M12" s="220"/>
      <c r="N12" s="221"/>
      <c r="O12" s="222"/>
      <c r="P12" s="223"/>
      <c r="Q12" s="69"/>
      <c r="R12" s="70"/>
      <c r="S12" s="194"/>
      <c r="T12" s="206"/>
      <c r="U12" s="207"/>
      <c r="V12" s="224"/>
      <c r="W12" s="209"/>
      <c r="X12" s="225"/>
      <c r="Y12" s="226"/>
      <c r="AQ12" s="213"/>
      <c r="AS12" s="213"/>
      <c r="EM12" s="213"/>
    </row>
    <row r="13" spans="1:143" s="212" customFormat="1" ht="42.75" customHeight="1" x14ac:dyDescent="0.2">
      <c r="A13" s="71"/>
      <c r="B13" s="194"/>
      <c r="C13" s="214"/>
      <c r="D13" s="215"/>
      <c r="E13" s="214"/>
      <c r="F13" s="197">
        <f t="shared" si="0"/>
        <v>0</v>
      </c>
      <c r="G13" s="216"/>
      <c r="H13" s="217"/>
      <c r="I13" s="218"/>
      <c r="J13" s="219"/>
      <c r="K13" s="217"/>
      <c r="L13" s="217"/>
      <c r="M13" s="220"/>
      <c r="N13" s="221"/>
      <c r="O13" s="222"/>
      <c r="P13" s="223"/>
      <c r="Q13" s="69"/>
      <c r="R13" s="70"/>
      <c r="S13" s="194"/>
      <c r="T13" s="206"/>
      <c r="U13" s="207"/>
      <c r="V13" s="224"/>
      <c r="W13" s="209"/>
      <c r="X13" s="225"/>
      <c r="Y13" s="226"/>
      <c r="AQ13" s="213"/>
      <c r="AS13" s="213"/>
      <c r="EM13" s="213"/>
    </row>
    <row r="14" spans="1:143" s="212" customFormat="1" ht="42.75" customHeight="1" x14ac:dyDescent="0.2">
      <c r="A14" s="71"/>
      <c r="B14" s="194"/>
      <c r="C14" s="214"/>
      <c r="D14" s="215"/>
      <c r="E14" s="214"/>
      <c r="F14" s="197">
        <f t="shared" si="0"/>
        <v>0</v>
      </c>
      <c r="G14" s="216"/>
      <c r="H14" s="217"/>
      <c r="I14" s="218"/>
      <c r="J14" s="219"/>
      <c r="K14" s="217"/>
      <c r="L14" s="217"/>
      <c r="M14" s="220"/>
      <c r="N14" s="221"/>
      <c r="O14" s="222"/>
      <c r="P14" s="223"/>
      <c r="Q14" s="69"/>
      <c r="R14" s="70"/>
      <c r="S14" s="194"/>
      <c r="T14" s="206"/>
      <c r="U14" s="207"/>
      <c r="V14" s="224"/>
      <c r="W14" s="209"/>
      <c r="X14" s="225"/>
      <c r="Y14" s="226"/>
      <c r="AQ14" s="213"/>
      <c r="AS14" s="213"/>
      <c r="EM14" s="213"/>
    </row>
    <row r="15" spans="1:143" s="212" customFormat="1" ht="42.75" customHeight="1" x14ac:dyDescent="0.2">
      <c r="A15" s="71"/>
      <c r="B15" s="194"/>
      <c r="C15" s="214"/>
      <c r="D15" s="215"/>
      <c r="E15" s="214"/>
      <c r="F15" s="197">
        <f t="shared" si="0"/>
        <v>0</v>
      </c>
      <c r="G15" s="216"/>
      <c r="H15" s="217"/>
      <c r="I15" s="218"/>
      <c r="J15" s="219"/>
      <c r="K15" s="217"/>
      <c r="L15" s="217"/>
      <c r="M15" s="220"/>
      <c r="N15" s="221"/>
      <c r="O15" s="222"/>
      <c r="P15" s="223"/>
      <c r="Q15" s="69"/>
      <c r="R15" s="70"/>
      <c r="S15" s="194"/>
      <c r="T15" s="206"/>
      <c r="U15" s="207"/>
      <c r="V15" s="224"/>
      <c r="W15" s="209"/>
      <c r="X15" s="225"/>
      <c r="Y15" s="226"/>
      <c r="AQ15" s="213"/>
      <c r="AS15" s="213"/>
      <c r="EM15" s="213"/>
    </row>
    <row r="16" spans="1:143" s="212" customFormat="1" ht="42.75" customHeight="1" x14ac:dyDescent="0.2">
      <c r="A16" s="71"/>
      <c r="B16" s="194"/>
      <c r="C16" s="214"/>
      <c r="D16" s="215"/>
      <c r="E16" s="214"/>
      <c r="F16" s="197">
        <f t="shared" si="0"/>
        <v>0</v>
      </c>
      <c r="G16" s="216"/>
      <c r="H16" s="217"/>
      <c r="I16" s="218"/>
      <c r="J16" s="219"/>
      <c r="K16" s="217"/>
      <c r="L16" s="217"/>
      <c r="M16" s="220"/>
      <c r="N16" s="221"/>
      <c r="O16" s="222"/>
      <c r="P16" s="223"/>
      <c r="Q16" s="69"/>
      <c r="R16" s="70"/>
      <c r="S16" s="194"/>
      <c r="T16" s="206"/>
      <c r="U16" s="207"/>
      <c r="V16" s="224"/>
      <c r="W16" s="209"/>
      <c r="X16" s="225"/>
      <c r="Y16" s="226"/>
      <c r="AQ16" s="213"/>
      <c r="AS16" s="213"/>
      <c r="EM16" s="213"/>
    </row>
    <row r="17" spans="1:143" s="212" customFormat="1" ht="42.75" customHeight="1" x14ac:dyDescent="0.2">
      <c r="A17" s="71"/>
      <c r="B17" s="194"/>
      <c r="C17" s="214"/>
      <c r="D17" s="215"/>
      <c r="E17" s="214"/>
      <c r="F17" s="197">
        <f t="shared" si="0"/>
        <v>0</v>
      </c>
      <c r="G17" s="216"/>
      <c r="H17" s="217"/>
      <c r="I17" s="218"/>
      <c r="J17" s="219"/>
      <c r="K17" s="217"/>
      <c r="L17" s="217"/>
      <c r="M17" s="220"/>
      <c r="N17" s="221"/>
      <c r="O17" s="222"/>
      <c r="P17" s="223"/>
      <c r="Q17" s="69"/>
      <c r="R17" s="70"/>
      <c r="S17" s="194"/>
      <c r="T17" s="206"/>
      <c r="U17" s="207"/>
      <c r="V17" s="224"/>
      <c r="W17" s="209"/>
      <c r="X17" s="225"/>
      <c r="Y17" s="226"/>
      <c r="AQ17" s="213"/>
      <c r="AS17" s="213"/>
      <c r="EM17" s="213"/>
    </row>
    <row r="18" spans="1:143" s="212" customFormat="1" ht="42.75" customHeight="1" x14ac:dyDescent="0.2">
      <c r="A18" s="71"/>
      <c r="B18" s="194"/>
      <c r="C18" s="214"/>
      <c r="D18" s="215"/>
      <c r="E18" s="214"/>
      <c r="F18" s="197">
        <f t="shared" si="0"/>
        <v>0</v>
      </c>
      <c r="G18" s="216"/>
      <c r="H18" s="217"/>
      <c r="I18" s="218"/>
      <c r="J18" s="219"/>
      <c r="K18" s="217"/>
      <c r="L18" s="217"/>
      <c r="M18" s="220"/>
      <c r="N18" s="221"/>
      <c r="O18" s="222"/>
      <c r="P18" s="223"/>
      <c r="Q18" s="69"/>
      <c r="R18" s="70"/>
      <c r="S18" s="194"/>
      <c r="T18" s="206"/>
      <c r="U18" s="207"/>
      <c r="V18" s="224"/>
      <c r="W18" s="209"/>
      <c r="X18" s="225"/>
      <c r="Y18" s="226"/>
      <c r="AQ18" s="213"/>
      <c r="AS18" s="213"/>
      <c r="EM18" s="213"/>
    </row>
    <row r="19" spans="1:143" s="212" customFormat="1" ht="42.75" customHeight="1" x14ac:dyDescent="0.2">
      <c r="A19" s="71"/>
      <c r="B19" s="194"/>
      <c r="C19" s="214"/>
      <c r="D19" s="215"/>
      <c r="E19" s="214"/>
      <c r="F19" s="197">
        <f t="shared" si="0"/>
        <v>0</v>
      </c>
      <c r="G19" s="216"/>
      <c r="H19" s="217"/>
      <c r="I19" s="218"/>
      <c r="J19" s="219"/>
      <c r="K19" s="217"/>
      <c r="L19" s="217"/>
      <c r="M19" s="220"/>
      <c r="N19" s="221"/>
      <c r="O19" s="222"/>
      <c r="P19" s="223"/>
      <c r="Q19" s="69"/>
      <c r="R19" s="70"/>
      <c r="S19" s="194"/>
      <c r="T19" s="206"/>
      <c r="U19" s="207"/>
      <c r="V19" s="224"/>
      <c r="W19" s="209"/>
      <c r="X19" s="225"/>
      <c r="Y19" s="226"/>
      <c r="AQ19" s="213"/>
      <c r="AS19" s="213"/>
      <c r="EM19" s="213"/>
    </row>
    <row r="20" spans="1:143" s="212" customFormat="1" ht="42.75" customHeight="1" x14ac:dyDescent="0.2">
      <c r="A20" s="71"/>
      <c r="B20" s="194"/>
      <c r="C20" s="214"/>
      <c r="D20" s="215"/>
      <c r="E20" s="214"/>
      <c r="F20" s="197">
        <f t="shared" si="0"/>
        <v>0</v>
      </c>
      <c r="G20" s="216"/>
      <c r="H20" s="217"/>
      <c r="I20" s="218"/>
      <c r="J20" s="219"/>
      <c r="K20" s="217"/>
      <c r="L20" s="217"/>
      <c r="M20" s="220"/>
      <c r="N20" s="221"/>
      <c r="O20" s="222"/>
      <c r="P20" s="223"/>
      <c r="Q20" s="69"/>
      <c r="R20" s="70"/>
      <c r="S20" s="194"/>
      <c r="T20" s="206"/>
      <c r="U20" s="207"/>
      <c r="V20" s="224"/>
      <c r="W20" s="209"/>
      <c r="X20" s="225"/>
      <c r="Y20" s="226"/>
      <c r="AQ20" s="213"/>
      <c r="AS20" s="213"/>
      <c r="EM20" s="213"/>
    </row>
    <row r="21" spans="1:143" s="212" customFormat="1" ht="42.75" customHeight="1" x14ac:dyDescent="0.2">
      <c r="A21" s="71"/>
      <c r="B21" s="194"/>
      <c r="C21" s="214"/>
      <c r="D21" s="215"/>
      <c r="E21" s="214"/>
      <c r="F21" s="197">
        <f t="shared" si="0"/>
        <v>0</v>
      </c>
      <c r="G21" s="216"/>
      <c r="H21" s="217"/>
      <c r="I21" s="218"/>
      <c r="J21" s="219"/>
      <c r="K21" s="217"/>
      <c r="L21" s="217"/>
      <c r="M21" s="220"/>
      <c r="N21" s="221"/>
      <c r="O21" s="222"/>
      <c r="P21" s="223"/>
      <c r="Q21" s="69"/>
      <c r="R21" s="70"/>
      <c r="S21" s="194"/>
      <c r="T21" s="206"/>
      <c r="U21" s="207"/>
      <c r="V21" s="224"/>
      <c r="W21" s="209"/>
      <c r="X21" s="225"/>
      <c r="Y21" s="226"/>
      <c r="AQ21" s="213"/>
      <c r="AS21" s="213"/>
      <c r="EM21" s="213"/>
    </row>
    <row r="22" spans="1:143" s="212" customFormat="1" ht="42.75" customHeight="1" x14ac:dyDescent="0.2">
      <c r="A22" s="71"/>
      <c r="B22" s="194"/>
      <c r="C22" s="214"/>
      <c r="D22" s="215"/>
      <c r="E22" s="214"/>
      <c r="F22" s="197">
        <f t="shared" si="0"/>
        <v>0</v>
      </c>
      <c r="G22" s="216"/>
      <c r="H22" s="217"/>
      <c r="I22" s="218"/>
      <c r="J22" s="219"/>
      <c r="K22" s="217"/>
      <c r="L22" s="217"/>
      <c r="M22" s="220"/>
      <c r="N22" s="221"/>
      <c r="O22" s="222"/>
      <c r="P22" s="223"/>
      <c r="Q22" s="69"/>
      <c r="R22" s="70"/>
      <c r="S22" s="194"/>
      <c r="T22" s="206"/>
      <c r="U22" s="207"/>
      <c r="V22" s="224"/>
      <c r="W22" s="209"/>
      <c r="X22" s="225"/>
      <c r="Y22" s="226"/>
      <c r="AQ22" s="213"/>
      <c r="AS22" s="213"/>
      <c r="EM22" s="213"/>
    </row>
    <row r="23" spans="1:143" s="212" customFormat="1" ht="42.75" customHeight="1" x14ac:dyDescent="0.2">
      <c r="A23" s="71"/>
      <c r="B23" s="194"/>
      <c r="C23" s="214"/>
      <c r="D23" s="215"/>
      <c r="E23" s="214"/>
      <c r="F23" s="197">
        <f t="shared" si="0"/>
        <v>0</v>
      </c>
      <c r="G23" s="216"/>
      <c r="H23" s="217"/>
      <c r="I23" s="218"/>
      <c r="J23" s="219"/>
      <c r="K23" s="217"/>
      <c r="L23" s="217"/>
      <c r="M23" s="220"/>
      <c r="N23" s="221"/>
      <c r="O23" s="222"/>
      <c r="P23" s="223"/>
      <c r="Q23" s="69"/>
      <c r="R23" s="70"/>
      <c r="S23" s="194"/>
      <c r="T23" s="206"/>
      <c r="U23" s="207"/>
      <c r="V23" s="224"/>
      <c r="W23" s="209"/>
      <c r="X23" s="225"/>
      <c r="Y23" s="226"/>
      <c r="AQ23" s="213"/>
      <c r="AS23" s="213"/>
      <c r="EM23" s="213"/>
    </row>
    <row r="24" spans="1:143" s="212" customFormat="1" ht="42.75" customHeight="1" x14ac:dyDescent="0.2">
      <c r="A24" s="71"/>
      <c r="B24" s="194"/>
      <c r="C24" s="214"/>
      <c r="D24" s="215"/>
      <c r="E24" s="214"/>
      <c r="F24" s="197">
        <f t="shared" si="0"/>
        <v>0</v>
      </c>
      <c r="G24" s="216"/>
      <c r="H24" s="217"/>
      <c r="I24" s="218"/>
      <c r="J24" s="219"/>
      <c r="K24" s="217"/>
      <c r="L24" s="217"/>
      <c r="M24" s="220"/>
      <c r="N24" s="221"/>
      <c r="O24" s="222"/>
      <c r="P24" s="223"/>
      <c r="Q24" s="69"/>
      <c r="R24" s="70"/>
      <c r="S24" s="194"/>
      <c r="T24" s="206"/>
      <c r="U24" s="207"/>
      <c r="V24" s="224"/>
      <c r="W24" s="209"/>
      <c r="X24" s="225"/>
      <c r="Y24" s="226"/>
      <c r="AQ24" s="213"/>
      <c r="AS24" s="213"/>
      <c r="EM24" s="213"/>
    </row>
    <row r="25" spans="1:143" s="212" customFormat="1" ht="42.75" customHeight="1" x14ac:dyDescent="0.2">
      <c r="A25" s="71"/>
      <c r="B25" s="194"/>
      <c r="C25" s="214"/>
      <c r="D25" s="215"/>
      <c r="E25" s="214"/>
      <c r="F25" s="197">
        <f t="shared" si="0"/>
        <v>0</v>
      </c>
      <c r="G25" s="216"/>
      <c r="H25" s="217"/>
      <c r="I25" s="218"/>
      <c r="J25" s="219"/>
      <c r="K25" s="217"/>
      <c r="L25" s="217"/>
      <c r="M25" s="220"/>
      <c r="N25" s="221"/>
      <c r="O25" s="222"/>
      <c r="P25" s="223"/>
      <c r="Q25" s="69"/>
      <c r="R25" s="70"/>
      <c r="S25" s="194"/>
      <c r="T25" s="206"/>
      <c r="U25" s="207"/>
      <c r="V25" s="224"/>
      <c r="W25" s="209"/>
      <c r="X25" s="225"/>
      <c r="Y25" s="226"/>
      <c r="AQ25" s="213"/>
      <c r="AS25" s="213"/>
      <c r="EM25" s="213"/>
    </row>
    <row r="26" spans="1:143" s="212" customFormat="1" ht="42.75" customHeight="1" x14ac:dyDescent="0.2">
      <c r="A26" s="71"/>
      <c r="B26" s="194"/>
      <c r="C26" s="214"/>
      <c r="D26" s="215"/>
      <c r="E26" s="214"/>
      <c r="F26" s="197">
        <f t="shared" si="0"/>
        <v>0</v>
      </c>
      <c r="G26" s="216"/>
      <c r="H26" s="217"/>
      <c r="I26" s="218"/>
      <c r="J26" s="219"/>
      <c r="K26" s="217"/>
      <c r="L26" s="217"/>
      <c r="M26" s="220"/>
      <c r="N26" s="221"/>
      <c r="O26" s="222"/>
      <c r="P26" s="223"/>
      <c r="Q26" s="69"/>
      <c r="R26" s="70"/>
      <c r="S26" s="194"/>
      <c r="T26" s="206"/>
      <c r="U26" s="207"/>
      <c r="V26" s="224"/>
      <c r="W26" s="209"/>
      <c r="X26" s="225"/>
      <c r="Y26" s="226"/>
      <c r="AQ26" s="213"/>
      <c r="AS26" s="213"/>
      <c r="EM26" s="213"/>
    </row>
    <row r="27" spans="1:143" s="212" customFormat="1" ht="42.75" customHeight="1" x14ac:dyDescent="0.2">
      <c r="A27" s="72"/>
      <c r="B27" s="194"/>
      <c r="C27" s="227"/>
      <c r="D27" s="228"/>
      <c r="E27" s="227"/>
      <c r="F27" s="197">
        <f t="shared" si="0"/>
        <v>0</v>
      </c>
      <c r="G27" s="229"/>
      <c r="H27" s="207"/>
      <c r="I27" s="230"/>
      <c r="J27" s="206"/>
      <c r="K27" s="207"/>
      <c r="L27" s="207"/>
      <c r="M27" s="231"/>
      <c r="N27" s="232"/>
      <c r="O27" s="194"/>
      <c r="P27" s="233"/>
      <c r="Q27" s="69"/>
      <c r="R27" s="70"/>
      <c r="S27" s="234"/>
      <c r="T27" s="207"/>
      <c r="U27" s="207"/>
      <c r="V27" s="235"/>
      <c r="W27" s="209"/>
      <c r="X27" s="236"/>
      <c r="Y27" s="237"/>
      <c r="AQ27" s="213"/>
      <c r="AS27" s="213"/>
      <c r="EM27" s="213"/>
    </row>
    <row r="28" spans="1:143" s="238" customFormat="1" ht="42.75" customHeight="1" x14ac:dyDescent="0.2">
      <c r="A28" s="72"/>
      <c r="B28" s="194"/>
      <c r="C28" s="227"/>
      <c r="D28" s="228"/>
      <c r="E28" s="227"/>
      <c r="F28" s="197">
        <f t="shared" si="0"/>
        <v>0</v>
      </c>
      <c r="G28" s="229"/>
      <c r="H28" s="207"/>
      <c r="I28" s="230"/>
      <c r="J28" s="206"/>
      <c r="K28" s="207"/>
      <c r="L28" s="207"/>
      <c r="M28" s="231"/>
      <c r="N28" s="232"/>
      <c r="O28" s="194"/>
      <c r="P28" s="233"/>
      <c r="Q28" s="69"/>
      <c r="R28" s="70"/>
      <c r="S28" s="234"/>
      <c r="T28" s="207"/>
      <c r="U28" s="207"/>
      <c r="V28" s="235"/>
      <c r="W28" s="209"/>
      <c r="X28" s="236"/>
      <c r="Y28" s="237"/>
      <c r="Z28" s="212"/>
      <c r="AA28" s="212"/>
      <c r="AB28" s="212"/>
      <c r="AC28" s="212"/>
      <c r="AD28" s="212"/>
      <c r="AE28" s="212"/>
      <c r="AF28" s="212"/>
      <c r="AG28" s="212"/>
      <c r="AH28" s="212"/>
      <c r="AI28" s="212"/>
      <c r="AJ28" s="212"/>
      <c r="AK28" s="212"/>
      <c r="AL28" s="212"/>
      <c r="AM28" s="212"/>
      <c r="AN28" s="212"/>
      <c r="AO28" s="212"/>
      <c r="AP28" s="212"/>
      <c r="AQ28" s="213"/>
      <c r="AR28" s="212"/>
      <c r="AS28" s="213"/>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3"/>
    </row>
    <row r="29" spans="1:143" ht="42.75" customHeight="1" x14ac:dyDescent="0.2">
      <c r="A29" s="22"/>
    </row>
    <row r="30" spans="1:143" ht="42.75" customHeight="1" x14ac:dyDescent="0.2">
      <c r="A30" s="22"/>
    </row>
    <row r="31" spans="1:143" ht="42.75" customHeight="1" x14ac:dyDescent="0.2">
      <c r="A31" s="22"/>
    </row>
    <row r="32" spans="1:143" ht="42.75" customHeight="1" x14ac:dyDescent="0.2">
      <c r="A32" s="22"/>
    </row>
    <row r="33" spans="1:1" ht="42.75" customHeight="1" x14ac:dyDescent="0.2">
      <c r="A33" s="22"/>
    </row>
    <row r="34" spans="1:1" ht="42.75" customHeight="1" x14ac:dyDescent="0.2">
      <c r="A34" s="22"/>
    </row>
    <row r="35" spans="1:1" ht="42.75" customHeight="1" x14ac:dyDescent="0.2">
      <c r="A35" s="22"/>
    </row>
    <row r="36" spans="1:1" ht="42.75" customHeight="1" x14ac:dyDescent="0.2">
      <c r="A36" s="22"/>
    </row>
    <row r="37" spans="1:1" ht="42.75" customHeight="1" x14ac:dyDescent="0.2">
      <c r="A37" s="22"/>
    </row>
    <row r="38" spans="1:1" ht="42.75" customHeight="1" x14ac:dyDescent="0.2">
      <c r="A38" s="22"/>
    </row>
    <row r="39" spans="1:1" ht="42.75" customHeight="1" x14ac:dyDescent="0.2">
      <c r="A39" s="22"/>
    </row>
    <row r="40" spans="1:1" ht="42.75" customHeight="1" x14ac:dyDescent="0.2">
      <c r="A40" s="22"/>
    </row>
    <row r="41" spans="1:1" ht="42.75" customHeight="1" x14ac:dyDescent="0.2">
      <c r="A41" s="22"/>
    </row>
    <row r="42" spans="1:1" ht="42.75" customHeight="1" x14ac:dyDescent="0.2">
      <c r="A42" s="22"/>
    </row>
    <row r="43" spans="1:1" ht="42.75" customHeight="1" x14ac:dyDescent="0.2">
      <c r="A43" s="22"/>
    </row>
    <row r="44" spans="1:1" ht="42.75" customHeight="1" x14ac:dyDescent="0.2">
      <c r="A44" s="22"/>
    </row>
    <row r="45" spans="1:1" ht="42.75" customHeight="1" x14ac:dyDescent="0.2">
      <c r="A45" s="22"/>
    </row>
    <row r="46" spans="1:1" ht="42.75" customHeight="1" x14ac:dyDescent="0.2">
      <c r="A46" s="22"/>
    </row>
    <row r="47" spans="1:1" ht="42.75" customHeight="1" x14ac:dyDescent="0.2">
      <c r="A47" s="22"/>
    </row>
    <row r="48" spans="1:1" ht="42.75" customHeight="1" x14ac:dyDescent="0.2">
      <c r="A48" s="22"/>
    </row>
    <row r="49" spans="1:1" ht="42.75" customHeight="1" x14ac:dyDescent="0.2">
      <c r="A49" s="22"/>
    </row>
    <row r="50" spans="1:1" ht="42.75" customHeight="1" x14ac:dyDescent="0.2">
      <c r="A50" s="22"/>
    </row>
    <row r="51" spans="1:1" ht="42.75" customHeight="1" x14ac:dyDescent="0.2">
      <c r="A51" s="22"/>
    </row>
    <row r="52" spans="1:1" ht="42.75" customHeight="1" x14ac:dyDescent="0.2">
      <c r="A52" s="22"/>
    </row>
    <row r="53" spans="1:1" ht="42.75" customHeight="1" x14ac:dyDescent="0.2">
      <c r="A53" s="22"/>
    </row>
    <row r="54" spans="1:1" ht="42.75" customHeight="1" x14ac:dyDescent="0.2">
      <c r="A54" s="22"/>
    </row>
    <row r="55" spans="1:1" ht="42.75" customHeight="1" x14ac:dyDescent="0.2">
      <c r="A55" s="22"/>
    </row>
    <row r="56" spans="1:1" ht="42.75" customHeight="1" x14ac:dyDescent="0.2">
      <c r="A56" s="22"/>
    </row>
    <row r="57" spans="1:1" ht="42.75" customHeight="1" x14ac:dyDescent="0.2">
      <c r="A57" s="22"/>
    </row>
    <row r="58" spans="1:1" ht="42.75" customHeight="1" x14ac:dyDescent="0.2">
      <c r="A58" s="22"/>
    </row>
    <row r="59" spans="1:1" ht="42.75" customHeight="1" x14ac:dyDescent="0.2">
      <c r="A59" s="22"/>
    </row>
    <row r="60" spans="1:1" ht="42.75" customHeight="1" x14ac:dyDescent="0.2">
      <c r="A60" s="22"/>
    </row>
    <row r="61" spans="1:1" ht="42.75" customHeight="1" x14ac:dyDescent="0.2">
      <c r="A61" s="22"/>
    </row>
    <row r="62" spans="1:1" ht="42.75" customHeight="1" x14ac:dyDescent="0.2">
      <c r="A62" s="22"/>
    </row>
    <row r="63" spans="1:1" ht="42.75" customHeight="1" x14ac:dyDescent="0.2">
      <c r="A63" s="22"/>
    </row>
    <row r="64" spans="1:1" ht="42.75" customHeight="1" x14ac:dyDescent="0.2">
      <c r="A64" s="22"/>
    </row>
    <row r="65" spans="1:1" ht="42.75" customHeight="1" x14ac:dyDescent="0.2">
      <c r="A65" s="22"/>
    </row>
    <row r="66" spans="1:1" ht="42.75" customHeight="1" x14ac:dyDescent="0.2">
      <c r="A66" s="22"/>
    </row>
    <row r="67" spans="1:1" ht="42.75" customHeight="1" x14ac:dyDescent="0.2">
      <c r="A67" s="22"/>
    </row>
    <row r="68" spans="1:1" ht="42.75" customHeight="1" x14ac:dyDescent="0.2">
      <c r="A68" s="22"/>
    </row>
    <row r="69" spans="1:1" ht="42.75" customHeight="1" x14ac:dyDescent="0.2">
      <c r="A69" s="22"/>
    </row>
    <row r="70" spans="1:1" ht="42.75" customHeight="1" x14ac:dyDescent="0.2">
      <c r="A70" s="22"/>
    </row>
    <row r="71" spans="1:1" ht="42.75" customHeight="1" x14ac:dyDescent="0.2">
      <c r="A71" s="22"/>
    </row>
    <row r="72" spans="1:1" ht="42.75" customHeight="1" x14ac:dyDescent="0.2">
      <c r="A72" s="22"/>
    </row>
    <row r="73" spans="1:1" ht="42.75" customHeight="1" x14ac:dyDescent="0.2">
      <c r="A73" s="22"/>
    </row>
    <row r="74" spans="1:1" ht="42.75" customHeight="1" x14ac:dyDescent="0.2">
      <c r="A74" s="22"/>
    </row>
    <row r="75" spans="1:1" ht="42.75" customHeight="1" x14ac:dyDescent="0.2">
      <c r="A75" s="22"/>
    </row>
    <row r="76" spans="1:1" ht="42.75" customHeight="1" x14ac:dyDescent="0.2">
      <c r="A76" s="22"/>
    </row>
    <row r="77" spans="1:1" ht="42.75" customHeight="1" x14ac:dyDescent="0.2">
      <c r="A77" s="22"/>
    </row>
    <row r="78" spans="1:1" ht="42.75" customHeight="1" x14ac:dyDescent="0.2">
      <c r="A78" s="22"/>
    </row>
    <row r="79" spans="1:1" ht="42.75" customHeight="1" x14ac:dyDescent="0.2">
      <c r="A79" s="22"/>
    </row>
    <row r="80" spans="1:1" ht="42.75" customHeight="1" x14ac:dyDescent="0.2">
      <c r="A80" s="22"/>
    </row>
    <row r="81" spans="1:1" ht="42.75" customHeight="1" x14ac:dyDescent="0.2">
      <c r="A81" s="22"/>
    </row>
    <row r="82" spans="1:1" ht="42.75" customHeight="1" x14ac:dyDescent="0.2">
      <c r="A82" s="22"/>
    </row>
    <row r="83" spans="1:1" ht="42.75" customHeight="1" x14ac:dyDescent="0.2">
      <c r="A83" s="22"/>
    </row>
    <row r="84" spans="1:1" ht="42.75" customHeight="1" x14ac:dyDescent="0.2">
      <c r="A84" s="22"/>
    </row>
    <row r="85" spans="1:1" ht="42.75" customHeight="1" x14ac:dyDescent="0.2">
      <c r="A85" s="22"/>
    </row>
    <row r="86" spans="1:1" ht="42.75" customHeight="1" x14ac:dyDescent="0.2">
      <c r="A86" s="22"/>
    </row>
    <row r="87" spans="1:1" ht="42.75" customHeight="1" x14ac:dyDescent="0.2">
      <c r="A87" s="22"/>
    </row>
    <row r="88" spans="1:1" ht="42.75" customHeight="1" x14ac:dyDescent="0.2">
      <c r="A88" s="22"/>
    </row>
    <row r="89" spans="1:1" ht="42.75" customHeight="1" x14ac:dyDescent="0.2">
      <c r="A89" s="22"/>
    </row>
    <row r="90" spans="1:1" ht="42.75" customHeight="1" x14ac:dyDescent="0.2">
      <c r="A90" s="22"/>
    </row>
    <row r="91" spans="1:1" ht="42.75" customHeight="1" x14ac:dyDescent="0.2">
      <c r="A91" s="22"/>
    </row>
    <row r="92" spans="1:1" ht="42.75" customHeight="1" x14ac:dyDescent="0.2">
      <c r="A92" s="22"/>
    </row>
    <row r="93" spans="1:1" ht="42.75" customHeight="1" x14ac:dyDescent="0.2">
      <c r="A93" s="22"/>
    </row>
    <row r="94" spans="1:1" ht="42.75" customHeight="1" x14ac:dyDescent="0.2">
      <c r="A94" s="22"/>
    </row>
    <row r="95" spans="1:1" ht="42.75" customHeight="1" x14ac:dyDescent="0.2">
      <c r="A95" s="22"/>
    </row>
    <row r="96" spans="1:1" ht="42.75" customHeight="1" x14ac:dyDescent="0.2">
      <c r="A96" s="22"/>
    </row>
    <row r="97" spans="1:1" ht="42.75" customHeight="1" x14ac:dyDescent="0.2">
      <c r="A97" s="22"/>
    </row>
    <row r="98" spans="1:1" ht="42.75" customHeight="1" x14ac:dyDescent="0.2">
      <c r="A98" s="22"/>
    </row>
    <row r="99" spans="1:1" ht="42.75" customHeight="1" x14ac:dyDescent="0.2">
      <c r="A99" s="22"/>
    </row>
    <row r="100" spans="1:1" ht="42.75" customHeight="1" x14ac:dyDescent="0.2">
      <c r="A100" s="22"/>
    </row>
    <row r="101" spans="1:1" ht="42.75" customHeight="1" x14ac:dyDescent="0.2">
      <c r="A101" s="22"/>
    </row>
    <row r="102" spans="1:1" ht="42.75" customHeight="1" x14ac:dyDescent="0.2">
      <c r="A102" s="22"/>
    </row>
    <row r="103" spans="1:1" ht="42.75" customHeight="1" x14ac:dyDescent="0.2">
      <c r="A103" s="22"/>
    </row>
    <row r="104" spans="1:1" ht="42.75" customHeight="1" x14ac:dyDescent="0.2">
      <c r="A104" s="22"/>
    </row>
    <row r="105" spans="1:1" ht="42.75" customHeight="1" x14ac:dyDescent="0.2">
      <c r="A105" s="22"/>
    </row>
    <row r="106" spans="1:1" ht="42.75" customHeight="1" x14ac:dyDescent="0.2">
      <c r="A106" s="22"/>
    </row>
    <row r="107" spans="1:1" ht="42.75" customHeight="1" x14ac:dyDescent="0.2">
      <c r="A107" s="22"/>
    </row>
    <row r="108" spans="1:1" ht="42.75" customHeight="1" x14ac:dyDescent="0.2">
      <c r="A108" s="22"/>
    </row>
    <row r="109" spans="1:1" ht="42.75" customHeight="1" x14ac:dyDescent="0.2">
      <c r="A109" s="22"/>
    </row>
    <row r="110" spans="1:1" ht="42.75" customHeight="1" x14ac:dyDescent="0.2">
      <c r="A110" s="22"/>
    </row>
    <row r="111" spans="1:1" ht="42.75" customHeight="1" x14ac:dyDescent="0.2">
      <c r="A111" s="22"/>
    </row>
    <row r="112" spans="1:1" ht="42.75" customHeight="1" x14ac:dyDescent="0.2">
      <c r="A112" s="22"/>
    </row>
    <row r="113" spans="1:1" ht="42.75" customHeight="1" x14ac:dyDescent="0.2">
      <c r="A113" s="22"/>
    </row>
    <row r="114" spans="1:1" ht="42.75" customHeight="1" x14ac:dyDescent="0.2">
      <c r="A114" s="22"/>
    </row>
    <row r="115" spans="1:1" ht="42.75" customHeight="1" x14ac:dyDescent="0.2">
      <c r="A115" s="22"/>
    </row>
    <row r="116" spans="1:1" ht="42.75" customHeight="1" x14ac:dyDescent="0.2">
      <c r="A116" s="22"/>
    </row>
    <row r="117" spans="1:1" ht="42.75" customHeight="1" x14ac:dyDescent="0.2">
      <c r="A117" s="22"/>
    </row>
    <row r="118" spans="1:1" ht="42.75" customHeight="1" x14ac:dyDescent="0.2">
      <c r="A118" s="22"/>
    </row>
    <row r="119" spans="1:1" ht="42.75" customHeight="1" x14ac:dyDescent="0.2">
      <c r="A119" s="22"/>
    </row>
    <row r="120" spans="1:1" ht="42.75" customHeight="1" x14ac:dyDescent="0.2">
      <c r="A120" s="22"/>
    </row>
    <row r="121" spans="1:1" ht="42.75" customHeight="1" x14ac:dyDescent="0.2">
      <c r="A121" s="22"/>
    </row>
    <row r="122" spans="1:1" ht="42.75" customHeight="1" x14ac:dyDescent="0.2">
      <c r="A122" s="22"/>
    </row>
    <row r="123" spans="1:1" ht="42.75" customHeight="1" x14ac:dyDescent="0.2">
      <c r="A123" s="22"/>
    </row>
    <row r="124" spans="1:1" ht="42.75" customHeight="1" x14ac:dyDescent="0.2">
      <c r="A124" s="22"/>
    </row>
    <row r="125" spans="1:1" ht="42.75" customHeight="1" x14ac:dyDescent="0.2">
      <c r="A125" s="22"/>
    </row>
    <row r="126" spans="1:1" ht="42.75" customHeight="1" x14ac:dyDescent="0.2">
      <c r="A126" s="22"/>
    </row>
    <row r="127" spans="1:1" ht="42.75" customHeight="1" x14ac:dyDescent="0.2">
      <c r="A127" s="22"/>
    </row>
    <row r="128" spans="1:1" ht="42.75" customHeight="1" x14ac:dyDescent="0.2">
      <c r="A128" s="22"/>
    </row>
    <row r="129" spans="1:1" ht="42.75" customHeight="1" x14ac:dyDescent="0.2">
      <c r="A129" s="22"/>
    </row>
    <row r="130" spans="1:1" ht="42.75" customHeight="1" x14ac:dyDescent="0.2">
      <c r="A130" s="22"/>
    </row>
    <row r="131" spans="1:1" ht="42.75" customHeight="1" x14ac:dyDescent="0.2">
      <c r="A131" s="22"/>
    </row>
    <row r="132" spans="1:1" ht="42.75" customHeight="1" x14ac:dyDescent="0.2">
      <c r="A132" s="22"/>
    </row>
    <row r="133" spans="1:1" ht="42.75" customHeight="1" x14ac:dyDescent="0.2">
      <c r="A133" s="22"/>
    </row>
    <row r="134" spans="1:1" ht="42.75" customHeight="1" x14ac:dyDescent="0.2">
      <c r="A134" s="22"/>
    </row>
    <row r="135" spans="1:1" ht="42.75" customHeight="1" x14ac:dyDescent="0.2">
      <c r="A135" s="22"/>
    </row>
    <row r="136" spans="1:1" ht="42.75" customHeight="1" x14ac:dyDescent="0.2">
      <c r="A136" s="22"/>
    </row>
    <row r="137" spans="1:1" ht="42.75" customHeight="1" x14ac:dyDescent="0.2">
      <c r="A137" s="22"/>
    </row>
    <row r="138" spans="1:1" ht="42.75" customHeight="1" x14ac:dyDescent="0.2">
      <c r="A138" s="22"/>
    </row>
    <row r="139" spans="1:1" ht="42.75" customHeight="1" x14ac:dyDescent="0.2">
      <c r="A139" s="22"/>
    </row>
    <row r="140" spans="1:1" ht="42.75" customHeight="1" x14ac:dyDescent="0.2">
      <c r="A140" s="22"/>
    </row>
    <row r="141" spans="1:1" ht="42.75" customHeight="1" x14ac:dyDescent="0.2">
      <c r="A141" s="22"/>
    </row>
    <row r="142" spans="1:1" ht="42.75" customHeight="1" x14ac:dyDescent="0.2">
      <c r="A142" s="22"/>
    </row>
    <row r="143" spans="1:1" ht="42.75" customHeight="1" x14ac:dyDescent="0.2">
      <c r="A143" s="22"/>
    </row>
    <row r="144" spans="1:1" ht="42.75" customHeight="1" x14ac:dyDescent="0.2">
      <c r="A144" s="22"/>
    </row>
    <row r="145" spans="1:1" ht="42.75" customHeight="1" x14ac:dyDescent="0.2">
      <c r="A145" s="22"/>
    </row>
    <row r="146" spans="1:1" ht="42.75" customHeight="1" x14ac:dyDescent="0.2">
      <c r="A146" s="22"/>
    </row>
    <row r="147" spans="1:1" ht="42.75" customHeight="1" x14ac:dyDescent="0.2">
      <c r="A147" s="22"/>
    </row>
    <row r="148" spans="1:1" ht="42.75" customHeight="1" x14ac:dyDescent="0.2">
      <c r="A148" s="22"/>
    </row>
    <row r="149" spans="1:1" ht="42.75" customHeight="1" x14ac:dyDescent="0.2">
      <c r="A149" s="22"/>
    </row>
    <row r="150" spans="1:1" ht="42.75" customHeight="1" x14ac:dyDescent="0.2">
      <c r="A150" s="22"/>
    </row>
    <row r="151" spans="1:1" ht="42.75" customHeight="1" x14ac:dyDescent="0.2">
      <c r="A151" s="22"/>
    </row>
    <row r="152" spans="1:1" ht="42.75" customHeight="1" x14ac:dyDescent="0.2">
      <c r="A152" s="22"/>
    </row>
    <row r="153" spans="1:1" ht="42.75" customHeight="1" x14ac:dyDescent="0.2">
      <c r="A153" s="22"/>
    </row>
    <row r="154" spans="1:1" ht="42.75" customHeight="1" x14ac:dyDescent="0.2">
      <c r="A154" s="22"/>
    </row>
    <row r="155" spans="1:1" ht="42.75" customHeight="1" x14ac:dyDescent="0.2">
      <c r="A155" s="22"/>
    </row>
    <row r="156" spans="1:1" ht="42.75" customHeight="1" x14ac:dyDescent="0.2">
      <c r="A156" s="22"/>
    </row>
    <row r="157" spans="1:1" ht="42.75" customHeight="1" x14ac:dyDescent="0.2">
      <c r="A157" s="22"/>
    </row>
    <row r="158" spans="1:1" ht="42.75" customHeight="1" x14ac:dyDescent="0.2">
      <c r="A158" s="22"/>
    </row>
    <row r="159" spans="1:1" ht="42.75" customHeight="1" x14ac:dyDescent="0.2">
      <c r="A159" s="22"/>
    </row>
    <row r="160" spans="1:1" ht="42.75" customHeight="1" x14ac:dyDescent="0.2">
      <c r="A160" s="22"/>
    </row>
    <row r="161" spans="1:1" ht="42.75" customHeight="1" x14ac:dyDescent="0.2">
      <c r="A161" s="22"/>
    </row>
    <row r="162" spans="1:1" ht="42.75" customHeight="1" x14ac:dyDescent="0.2">
      <c r="A162" s="22"/>
    </row>
    <row r="163" spans="1:1" ht="42.75" customHeight="1" x14ac:dyDescent="0.2">
      <c r="A163" s="22"/>
    </row>
    <row r="164" spans="1:1" ht="42.75" customHeight="1" x14ac:dyDescent="0.2">
      <c r="A164" s="22"/>
    </row>
    <row r="165" spans="1:1" ht="42.75" customHeight="1" x14ac:dyDescent="0.2">
      <c r="A165" s="22"/>
    </row>
    <row r="166" spans="1:1" ht="42.75" customHeight="1" x14ac:dyDescent="0.2">
      <c r="A166" s="22"/>
    </row>
    <row r="167" spans="1:1" ht="42.75" customHeight="1" x14ac:dyDescent="0.2">
      <c r="A167" s="22"/>
    </row>
    <row r="168" spans="1:1" ht="42.75" customHeight="1" x14ac:dyDescent="0.2">
      <c r="A168" s="22"/>
    </row>
    <row r="169" spans="1:1" ht="42.75" customHeight="1" x14ac:dyDescent="0.2">
      <c r="A169" s="22"/>
    </row>
    <row r="170" spans="1:1" ht="42.75" customHeight="1" x14ac:dyDescent="0.2">
      <c r="A170" s="22"/>
    </row>
    <row r="171" spans="1:1" ht="42.75" customHeight="1" x14ac:dyDescent="0.2">
      <c r="A171" s="22"/>
    </row>
    <row r="172" spans="1:1" ht="42.75" customHeight="1" x14ac:dyDescent="0.2">
      <c r="A172" s="22"/>
    </row>
    <row r="173" spans="1:1" ht="42.75" customHeight="1" x14ac:dyDescent="0.2">
      <c r="A173" s="22"/>
    </row>
    <row r="174" spans="1:1" ht="42.75" customHeight="1" x14ac:dyDescent="0.2">
      <c r="A174" s="22"/>
    </row>
    <row r="175" spans="1:1" ht="42.75" customHeight="1" x14ac:dyDescent="0.2">
      <c r="A175" s="22"/>
    </row>
    <row r="176" spans="1:1" ht="42.75" customHeight="1" x14ac:dyDescent="0.2">
      <c r="A176" s="22"/>
    </row>
    <row r="177" spans="1:1" ht="42.75" customHeight="1" x14ac:dyDescent="0.2">
      <c r="A177" s="22"/>
    </row>
    <row r="178" spans="1:1" ht="42.75" customHeight="1" x14ac:dyDescent="0.2">
      <c r="A178" s="22"/>
    </row>
    <row r="179" spans="1:1" ht="42.75" customHeight="1" x14ac:dyDescent="0.2">
      <c r="A179" s="22"/>
    </row>
    <row r="180" spans="1:1" ht="42.75" customHeight="1" x14ac:dyDescent="0.2">
      <c r="A180" s="22"/>
    </row>
    <row r="181" spans="1:1" ht="42.75" customHeight="1" x14ac:dyDescent="0.2">
      <c r="A181" s="22"/>
    </row>
    <row r="182" spans="1:1" ht="42.75" customHeight="1" x14ac:dyDescent="0.2">
      <c r="A182" s="22"/>
    </row>
    <row r="183" spans="1:1" ht="42.75" customHeight="1" x14ac:dyDescent="0.2">
      <c r="A183" s="22"/>
    </row>
    <row r="184" spans="1:1" ht="42.75" customHeight="1" x14ac:dyDescent="0.2">
      <c r="A184" s="22"/>
    </row>
    <row r="185" spans="1:1" ht="42.75" customHeight="1" x14ac:dyDescent="0.2">
      <c r="A185" s="22"/>
    </row>
    <row r="186" spans="1:1" ht="42.75" customHeight="1" x14ac:dyDescent="0.2">
      <c r="A186" s="22"/>
    </row>
    <row r="187" spans="1:1" ht="42.75" customHeight="1" x14ac:dyDescent="0.2">
      <c r="A187" s="22"/>
    </row>
    <row r="188" spans="1:1" ht="42.75" customHeight="1" x14ac:dyDescent="0.2">
      <c r="A188" s="22"/>
    </row>
    <row r="189" spans="1:1" ht="42.75" customHeight="1" x14ac:dyDescent="0.2">
      <c r="A189" s="22"/>
    </row>
    <row r="190" spans="1:1" ht="42.75" customHeight="1" x14ac:dyDescent="0.2">
      <c r="A190" s="22"/>
    </row>
    <row r="191" spans="1:1" ht="42.75" customHeight="1" x14ac:dyDescent="0.2">
      <c r="A191" s="22"/>
    </row>
    <row r="192" spans="1:1" ht="42.75" customHeight="1" x14ac:dyDescent="0.2">
      <c r="A192" s="22"/>
    </row>
    <row r="193" spans="1:1" ht="42.75" customHeight="1" x14ac:dyDescent="0.2">
      <c r="A193" s="22"/>
    </row>
    <row r="194" spans="1:1" ht="42.75" customHeight="1" x14ac:dyDescent="0.2">
      <c r="A194" s="22"/>
    </row>
    <row r="195" spans="1:1" ht="42.75" customHeight="1" x14ac:dyDescent="0.2">
      <c r="A195" s="22"/>
    </row>
    <row r="196" spans="1:1" ht="42.75" customHeight="1" x14ac:dyDescent="0.2">
      <c r="A196" s="22"/>
    </row>
    <row r="197" spans="1:1" ht="42.75" customHeight="1" x14ac:dyDescent="0.2">
      <c r="A197" s="22"/>
    </row>
    <row r="198" spans="1:1" ht="42.75" customHeight="1" x14ac:dyDescent="0.2">
      <c r="A198" s="22"/>
    </row>
    <row r="199" spans="1:1" ht="42.75" customHeight="1" x14ac:dyDescent="0.2">
      <c r="A199" s="22"/>
    </row>
    <row r="200" spans="1:1" ht="42.75" customHeight="1" x14ac:dyDescent="0.2">
      <c r="A200" s="22"/>
    </row>
    <row r="201" spans="1:1" ht="42.75" customHeight="1" x14ac:dyDescent="0.2">
      <c r="A201" s="22"/>
    </row>
    <row r="202" spans="1:1" ht="42.75" customHeight="1" x14ac:dyDescent="0.2">
      <c r="A202" s="22"/>
    </row>
    <row r="203" spans="1:1" ht="42.75" customHeight="1" x14ac:dyDescent="0.2">
      <c r="A203" s="22"/>
    </row>
    <row r="204" spans="1:1" ht="42.75" customHeight="1" x14ac:dyDescent="0.2">
      <c r="A204" s="22"/>
    </row>
    <row r="205" spans="1:1" ht="42.75" customHeight="1" x14ac:dyDescent="0.2">
      <c r="A205" s="22"/>
    </row>
    <row r="206" spans="1:1" ht="42.75" customHeight="1" x14ac:dyDescent="0.2">
      <c r="A206" s="22"/>
    </row>
    <row r="207" spans="1:1" ht="42.75" customHeight="1" x14ac:dyDescent="0.2">
      <c r="A207" s="22"/>
    </row>
    <row r="208" spans="1:1" ht="42.75" customHeight="1" x14ac:dyDescent="0.2">
      <c r="A208" s="22"/>
    </row>
    <row r="209" spans="1:1" ht="42.75" customHeight="1" x14ac:dyDescent="0.2">
      <c r="A209" s="22"/>
    </row>
    <row r="210" spans="1:1" ht="42.75" customHeight="1" x14ac:dyDescent="0.2">
      <c r="A210" s="22"/>
    </row>
    <row r="211" spans="1:1" ht="42.75" customHeight="1" x14ac:dyDescent="0.2">
      <c r="A211" s="22"/>
    </row>
    <row r="212" spans="1:1" ht="42.75" customHeight="1" x14ac:dyDescent="0.2">
      <c r="A212" s="22"/>
    </row>
    <row r="213" spans="1:1" ht="42.75" customHeight="1" x14ac:dyDescent="0.2">
      <c r="A213" s="22"/>
    </row>
    <row r="214" spans="1:1" ht="42.75" customHeight="1" x14ac:dyDescent="0.2">
      <c r="A214" s="22"/>
    </row>
    <row r="215" spans="1:1" ht="42.75" customHeight="1" x14ac:dyDescent="0.2">
      <c r="A215" s="22"/>
    </row>
    <row r="216" spans="1:1" ht="42.75" customHeight="1" x14ac:dyDescent="0.2">
      <c r="A216" s="22"/>
    </row>
    <row r="217" spans="1:1" ht="42.75" customHeight="1" x14ac:dyDescent="0.2">
      <c r="A217" s="22"/>
    </row>
    <row r="218" spans="1:1" ht="42.75" customHeight="1" x14ac:dyDescent="0.2">
      <c r="A218" s="22"/>
    </row>
    <row r="219" spans="1:1" ht="42.75" customHeight="1" x14ac:dyDescent="0.2">
      <c r="A219" s="22"/>
    </row>
    <row r="220" spans="1:1" ht="42.75" customHeight="1" x14ac:dyDescent="0.2">
      <c r="A220" s="22"/>
    </row>
    <row r="221" spans="1:1" ht="42.75" customHeight="1" x14ac:dyDescent="0.2">
      <c r="A221" s="22"/>
    </row>
    <row r="222" spans="1:1" ht="42.75" customHeight="1" x14ac:dyDescent="0.2">
      <c r="A222" s="22"/>
    </row>
    <row r="223" spans="1:1" ht="42.75" customHeight="1" x14ac:dyDescent="0.2">
      <c r="A223" s="22"/>
    </row>
    <row r="224" spans="1:1" ht="42.75" customHeight="1" x14ac:dyDescent="0.2">
      <c r="A224" s="22"/>
    </row>
    <row r="225" spans="1:1" ht="42.75" customHeight="1" x14ac:dyDescent="0.2">
      <c r="A225" s="22"/>
    </row>
    <row r="226" spans="1:1" ht="42.75" customHeight="1" x14ac:dyDescent="0.2">
      <c r="A226" s="22"/>
    </row>
    <row r="227" spans="1:1" ht="42.75" customHeight="1" x14ac:dyDescent="0.2">
      <c r="A227" s="22"/>
    </row>
    <row r="228" spans="1:1" ht="42.75" customHeight="1" x14ac:dyDescent="0.2">
      <c r="A228" s="22"/>
    </row>
    <row r="229" spans="1:1" ht="42.75" customHeight="1" x14ac:dyDescent="0.2">
      <c r="A229" s="22"/>
    </row>
    <row r="230" spans="1:1" ht="42.75" customHeight="1" x14ac:dyDescent="0.2">
      <c r="A230" s="22"/>
    </row>
    <row r="231" spans="1:1" ht="42.75" customHeight="1" x14ac:dyDescent="0.2">
      <c r="A231" s="22"/>
    </row>
    <row r="232" spans="1:1" ht="42.75" customHeight="1" x14ac:dyDescent="0.2">
      <c r="A232" s="22"/>
    </row>
    <row r="233" spans="1:1" ht="42.75" customHeight="1" x14ac:dyDescent="0.2">
      <c r="A233" s="22"/>
    </row>
    <row r="234" spans="1:1" ht="42.75" customHeight="1" x14ac:dyDescent="0.2">
      <c r="A234" s="22"/>
    </row>
    <row r="235" spans="1:1" ht="42.75" customHeight="1" x14ac:dyDescent="0.2">
      <c r="A235" s="22"/>
    </row>
    <row r="236" spans="1:1" ht="42.75" customHeight="1" x14ac:dyDescent="0.2">
      <c r="A236" s="22"/>
    </row>
    <row r="237" spans="1:1" ht="42.75" customHeight="1" x14ac:dyDescent="0.2">
      <c r="A237" s="22"/>
    </row>
    <row r="238" spans="1:1" ht="42.75" customHeight="1" x14ac:dyDescent="0.2">
      <c r="A238" s="22"/>
    </row>
    <row r="239" spans="1:1" ht="42.75" customHeight="1" x14ac:dyDescent="0.2">
      <c r="A239" s="22"/>
    </row>
    <row r="240" spans="1:1" ht="42.75" customHeight="1" x14ac:dyDescent="0.2">
      <c r="A240" s="22"/>
    </row>
    <row r="241" spans="1:1" ht="42.75" customHeight="1" x14ac:dyDescent="0.2">
      <c r="A241" s="22"/>
    </row>
    <row r="242" spans="1:1" ht="42.75" customHeight="1" x14ac:dyDescent="0.2">
      <c r="A242" s="22"/>
    </row>
    <row r="243" spans="1:1" ht="42.75" customHeight="1" x14ac:dyDescent="0.2">
      <c r="A243" s="22"/>
    </row>
    <row r="244" spans="1:1" ht="42.75" customHeight="1" x14ac:dyDescent="0.2">
      <c r="A244" s="22"/>
    </row>
    <row r="245" spans="1:1" ht="42.75" customHeight="1" x14ac:dyDescent="0.2">
      <c r="A245" s="22"/>
    </row>
    <row r="246" spans="1:1" ht="42.75" customHeight="1" x14ac:dyDescent="0.2">
      <c r="A246" s="22"/>
    </row>
    <row r="247" spans="1:1" ht="42.75" customHeight="1" x14ac:dyDescent="0.2">
      <c r="A247" s="22"/>
    </row>
    <row r="248" spans="1:1" ht="42.75" customHeight="1" x14ac:dyDescent="0.2">
      <c r="A248" s="22"/>
    </row>
    <row r="249" spans="1:1" ht="42.75" customHeight="1" x14ac:dyDescent="0.2">
      <c r="A249" s="22"/>
    </row>
    <row r="250" spans="1:1" ht="42.75" customHeight="1" x14ac:dyDescent="0.2">
      <c r="A250" s="22"/>
    </row>
    <row r="251" spans="1:1" ht="42.75" customHeight="1" x14ac:dyDescent="0.2">
      <c r="A251" s="22"/>
    </row>
    <row r="252" spans="1:1" ht="42.75" customHeight="1" x14ac:dyDescent="0.2">
      <c r="A252" s="22"/>
    </row>
    <row r="253" spans="1:1" ht="42.75" customHeight="1" x14ac:dyDescent="0.2">
      <c r="A253" s="22"/>
    </row>
    <row r="254" spans="1:1" ht="42.75" customHeight="1" x14ac:dyDescent="0.2">
      <c r="A254" s="22"/>
    </row>
    <row r="255" spans="1:1" ht="42.75" customHeight="1" x14ac:dyDescent="0.2">
      <c r="A255" s="22"/>
    </row>
    <row r="256" spans="1:1" ht="42.75" customHeight="1" x14ac:dyDescent="0.2">
      <c r="A256" s="22"/>
    </row>
    <row r="257" spans="1:1" ht="42.75" customHeight="1" x14ac:dyDescent="0.2">
      <c r="A257" s="22"/>
    </row>
    <row r="258" spans="1:1" ht="42.75" customHeight="1" x14ac:dyDescent="0.2">
      <c r="A258" s="22"/>
    </row>
    <row r="259" spans="1:1" ht="42.75" customHeight="1" x14ac:dyDescent="0.2">
      <c r="A259" s="22"/>
    </row>
    <row r="260" spans="1:1" ht="42.75" customHeight="1" x14ac:dyDescent="0.2">
      <c r="A260" s="22"/>
    </row>
    <row r="261" spans="1:1" ht="42.75" customHeight="1" x14ac:dyDescent="0.2">
      <c r="A261" s="22"/>
    </row>
    <row r="262" spans="1:1" ht="42.75" customHeight="1" x14ac:dyDescent="0.2">
      <c r="A262" s="22"/>
    </row>
    <row r="263" spans="1:1" ht="42.75" customHeight="1" x14ac:dyDescent="0.2">
      <c r="A263" s="22"/>
    </row>
    <row r="264" spans="1:1" ht="42.75" customHeight="1" x14ac:dyDescent="0.2">
      <c r="A264" s="22"/>
    </row>
    <row r="265" spans="1:1" ht="42.75" customHeight="1" x14ac:dyDescent="0.2">
      <c r="A265" s="22"/>
    </row>
    <row r="266" spans="1:1" ht="42.75" customHeight="1" x14ac:dyDescent="0.2">
      <c r="A266" s="22"/>
    </row>
    <row r="267" spans="1:1" ht="42.75" customHeight="1" x14ac:dyDescent="0.2">
      <c r="A267" s="22"/>
    </row>
    <row r="268" spans="1:1" ht="42.75" customHeight="1" x14ac:dyDescent="0.2">
      <c r="A268" s="22"/>
    </row>
    <row r="269" spans="1:1" ht="42.75" customHeight="1" x14ac:dyDescent="0.2">
      <c r="A269" s="22"/>
    </row>
    <row r="270" spans="1:1" ht="42.75" customHeight="1" x14ac:dyDescent="0.2">
      <c r="A270" s="22"/>
    </row>
    <row r="271" spans="1:1" ht="42.75" customHeight="1" x14ac:dyDescent="0.2">
      <c r="A271" s="22"/>
    </row>
    <row r="272" spans="1:1" ht="42.75" customHeight="1" x14ac:dyDescent="0.2">
      <c r="A272" s="22"/>
    </row>
    <row r="273" spans="1:1" ht="42.75" customHeight="1" x14ac:dyDescent="0.2">
      <c r="A273" s="22"/>
    </row>
    <row r="274" spans="1:1" ht="42.75" customHeight="1" x14ac:dyDescent="0.2">
      <c r="A274" s="22"/>
    </row>
    <row r="275" spans="1:1" ht="42.75" customHeight="1" x14ac:dyDescent="0.2">
      <c r="A275" s="22"/>
    </row>
    <row r="276" spans="1:1" ht="42.75" customHeight="1" x14ac:dyDescent="0.2">
      <c r="A276" s="22"/>
    </row>
    <row r="277" spans="1:1" ht="42.75" customHeight="1" x14ac:dyDescent="0.2">
      <c r="A277" s="22"/>
    </row>
    <row r="278" spans="1:1" ht="42.75" customHeight="1" x14ac:dyDescent="0.2">
      <c r="A278" s="22"/>
    </row>
    <row r="279" spans="1:1" ht="42.75" customHeight="1" x14ac:dyDescent="0.2">
      <c r="A279" s="22"/>
    </row>
    <row r="280" spans="1:1" ht="42.75" customHeight="1" x14ac:dyDescent="0.2">
      <c r="A280" s="22"/>
    </row>
    <row r="281" spans="1:1" ht="42.75" customHeight="1" x14ac:dyDescent="0.2">
      <c r="A281" s="22"/>
    </row>
    <row r="282" spans="1:1" ht="42.75" customHeight="1" x14ac:dyDescent="0.2">
      <c r="A282" s="22"/>
    </row>
    <row r="283" spans="1:1" ht="42.75" customHeight="1" x14ac:dyDescent="0.2">
      <c r="A283" s="22"/>
    </row>
    <row r="284" spans="1:1" ht="42.75" customHeight="1" x14ac:dyDescent="0.2">
      <c r="A284" s="22"/>
    </row>
    <row r="285" spans="1:1" ht="42.75" customHeight="1" x14ac:dyDescent="0.2">
      <c r="A285" s="22"/>
    </row>
    <row r="286" spans="1:1" ht="42.75" customHeight="1" x14ac:dyDescent="0.2">
      <c r="A286" s="22"/>
    </row>
    <row r="287" spans="1:1" ht="42.75" customHeight="1" x14ac:dyDescent="0.2">
      <c r="A287" s="22"/>
    </row>
    <row r="288" spans="1:1" ht="42.75" customHeight="1" x14ac:dyDescent="0.2">
      <c r="A288" s="22"/>
    </row>
    <row r="289" spans="1:1" ht="42.75" customHeight="1" x14ac:dyDescent="0.2">
      <c r="A289" s="22"/>
    </row>
    <row r="290" spans="1:1" ht="42.75" customHeight="1" x14ac:dyDescent="0.2">
      <c r="A290" s="22"/>
    </row>
    <row r="291" spans="1:1" ht="42.75" customHeight="1" x14ac:dyDescent="0.2">
      <c r="A291" s="22"/>
    </row>
    <row r="292" spans="1:1" ht="42.75" customHeight="1" x14ac:dyDescent="0.2">
      <c r="A292" s="22"/>
    </row>
    <row r="293" spans="1:1" ht="42.75" customHeight="1" x14ac:dyDescent="0.2">
      <c r="A293" s="22"/>
    </row>
    <row r="294" spans="1:1" ht="42.75" customHeight="1" x14ac:dyDescent="0.2">
      <c r="A294" s="22"/>
    </row>
    <row r="295" spans="1:1" ht="42.75" customHeight="1" x14ac:dyDescent="0.2">
      <c r="A295" s="22"/>
    </row>
    <row r="296" spans="1:1" ht="42.75" customHeight="1" x14ac:dyDescent="0.2">
      <c r="A296" s="22"/>
    </row>
    <row r="297" spans="1:1" ht="42.75" customHeight="1" x14ac:dyDescent="0.2">
      <c r="A297" s="22"/>
    </row>
    <row r="298" spans="1:1" ht="42.75" customHeight="1" x14ac:dyDescent="0.2">
      <c r="A298" s="22"/>
    </row>
    <row r="299" spans="1:1" ht="42.75" customHeight="1" x14ac:dyDescent="0.2">
      <c r="A299" s="22"/>
    </row>
    <row r="300" spans="1:1" ht="42.75" customHeight="1" x14ac:dyDescent="0.2">
      <c r="A300" s="22"/>
    </row>
    <row r="301" spans="1:1" ht="42.75" customHeight="1" x14ac:dyDescent="0.2">
      <c r="A301" s="22"/>
    </row>
    <row r="302" spans="1:1" ht="42.75" customHeight="1" x14ac:dyDescent="0.2">
      <c r="A302" s="22"/>
    </row>
    <row r="303" spans="1:1" ht="42.75" customHeight="1" x14ac:dyDescent="0.2">
      <c r="A303" s="22"/>
    </row>
    <row r="304" spans="1:1" ht="42.75" customHeight="1" x14ac:dyDescent="0.2">
      <c r="A304" s="22"/>
    </row>
    <row r="305" spans="1:1" ht="42.75" customHeight="1" x14ac:dyDescent="0.2">
      <c r="A305" s="22"/>
    </row>
    <row r="306" spans="1:1" ht="42.75" customHeight="1" x14ac:dyDescent="0.2">
      <c r="A306" s="22"/>
    </row>
    <row r="307" spans="1:1" ht="42.75" customHeight="1" x14ac:dyDescent="0.2">
      <c r="A307" s="22"/>
    </row>
    <row r="308" spans="1:1" ht="42.75" customHeight="1" x14ac:dyDescent="0.2">
      <c r="A308" s="22"/>
    </row>
    <row r="309" spans="1:1" ht="42.75" customHeight="1" x14ac:dyDescent="0.2">
      <c r="A309" s="22"/>
    </row>
    <row r="310" spans="1:1" ht="42.75" customHeight="1" x14ac:dyDescent="0.2">
      <c r="A310" s="22"/>
    </row>
    <row r="311" spans="1:1" ht="42.75" customHeight="1" x14ac:dyDescent="0.2">
      <c r="A311" s="22"/>
    </row>
    <row r="312" spans="1:1" ht="42.75" customHeight="1" x14ac:dyDescent="0.2">
      <c r="A312" s="22"/>
    </row>
    <row r="313" spans="1:1" ht="42.75" customHeight="1" x14ac:dyDescent="0.2">
      <c r="A313" s="22"/>
    </row>
    <row r="314" spans="1:1" ht="42.75" customHeight="1" x14ac:dyDescent="0.2">
      <c r="A314" s="22"/>
    </row>
    <row r="315" spans="1:1" ht="42.75" customHeight="1" x14ac:dyDescent="0.2">
      <c r="A315" s="22"/>
    </row>
    <row r="316" spans="1:1" ht="42.75" customHeight="1" x14ac:dyDescent="0.2">
      <c r="A316" s="22"/>
    </row>
    <row r="317" spans="1:1" ht="42.75" customHeight="1" x14ac:dyDescent="0.2">
      <c r="A317" s="22"/>
    </row>
    <row r="318" spans="1:1" ht="42.75" customHeight="1" x14ac:dyDescent="0.2">
      <c r="A318" s="22"/>
    </row>
    <row r="319" spans="1:1" ht="42.75" customHeight="1" x14ac:dyDescent="0.2">
      <c r="A319" s="22"/>
    </row>
    <row r="320" spans="1:1" ht="42.75" customHeight="1" x14ac:dyDescent="0.2">
      <c r="A320" s="22"/>
    </row>
    <row r="321" spans="1:1" ht="42.75" customHeight="1" x14ac:dyDescent="0.2">
      <c r="A321" s="22"/>
    </row>
    <row r="322" spans="1:1" ht="42.75" customHeight="1" x14ac:dyDescent="0.2">
      <c r="A322" s="22"/>
    </row>
    <row r="323" spans="1:1" ht="42.75" customHeight="1" x14ac:dyDescent="0.2">
      <c r="A323" s="22"/>
    </row>
    <row r="324" spans="1:1" ht="42.75" customHeight="1" x14ac:dyDescent="0.2">
      <c r="A324" s="22"/>
    </row>
    <row r="325" spans="1:1" ht="42.75" customHeight="1" x14ac:dyDescent="0.2">
      <c r="A325" s="22"/>
    </row>
    <row r="326" spans="1:1" ht="42.75" customHeight="1" x14ac:dyDescent="0.2">
      <c r="A326" s="22"/>
    </row>
    <row r="327" spans="1:1" ht="42.75" customHeight="1" x14ac:dyDescent="0.2">
      <c r="A327" s="22"/>
    </row>
    <row r="328" spans="1:1" ht="42.75" customHeight="1" x14ac:dyDescent="0.2">
      <c r="A328" s="22"/>
    </row>
    <row r="329" spans="1:1" ht="42.75" customHeight="1" x14ac:dyDescent="0.2">
      <c r="A329" s="22"/>
    </row>
    <row r="330" spans="1:1" ht="42.75" customHeight="1" x14ac:dyDescent="0.2">
      <c r="A330" s="22"/>
    </row>
    <row r="331" spans="1:1" ht="42.75" customHeight="1" x14ac:dyDescent="0.2">
      <c r="A331" s="22"/>
    </row>
    <row r="332" spans="1:1" ht="42.75" customHeight="1" x14ac:dyDescent="0.2">
      <c r="A332" s="22"/>
    </row>
    <row r="333" spans="1:1" ht="42.75" customHeight="1" x14ac:dyDescent="0.2">
      <c r="A333" s="22"/>
    </row>
    <row r="334" spans="1:1" ht="42.75" customHeight="1" x14ac:dyDescent="0.2">
      <c r="A334" s="22"/>
    </row>
    <row r="335" spans="1:1" ht="42.75" customHeight="1" x14ac:dyDescent="0.2">
      <c r="A335" s="22"/>
    </row>
    <row r="336" spans="1:1" ht="42.75" customHeight="1" x14ac:dyDescent="0.2">
      <c r="A336" s="22"/>
    </row>
    <row r="337" spans="1:1" ht="42.75" customHeight="1" x14ac:dyDescent="0.2">
      <c r="A337" s="22"/>
    </row>
    <row r="338" spans="1:1" ht="42.75" customHeight="1" x14ac:dyDescent="0.2">
      <c r="A338" s="22"/>
    </row>
    <row r="339" spans="1:1" ht="42.75" customHeight="1" x14ac:dyDescent="0.2">
      <c r="A339" s="22"/>
    </row>
    <row r="340" spans="1:1" ht="42.75" customHeight="1" x14ac:dyDescent="0.2">
      <c r="A340" s="22"/>
    </row>
    <row r="341" spans="1:1" ht="42.75" customHeight="1" x14ac:dyDescent="0.2">
      <c r="A341" s="22"/>
    </row>
    <row r="342" spans="1:1" ht="42.75" customHeight="1" x14ac:dyDescent="0.2">
      <c r="A342" s="22"/>
    </row>
    <row r="343" spans="1:1" ht="42.75" customHeight="1" x14ac:dyDescent="0.2">
      <c r="A343" s="22"/>
    </row>
    <row r="344" spans="1:1" ht="42.75" customHeight="1" x14ac:dyDescent="0.2">
      <c r="A344" s="22"/>
    </row>
    <row r="345" spans="1:1" ht="42.75" customHeight="1" x14ac:dyDescent="0.2">
      <c r="A345" s="22"/>
    </row>
    <row r="346" spans="1:1" ht="42.75" customHeight="1" x14ac:dyDescent="0.2">
      <c r="A346" s="22"/>
    </row>
    <row r="347" spans="1:1" ht="42.75" customHeight="1" x14ac:dyDescent="0.2">
      <c r="A347" s="22"/>
    </row>
    <row r="348" spans="1:1" ht="42.75" customHeight="1" x14ac:dyDescent="0.2">
      <c r="A348" s="22"/>
    </row>
    <row r="349" spans="1:1" ht="42.75" customHeight="1" x14ac:dyDescent="0.2">
      <c r="A349" s="22"/>
    </row>
    <row r="350" spans="1:1" ht="42.75" customHeight="1" x14ac:dyDescent="0.2">
      <c r="A350" s="22"/>
    </row>
    <row r="351" spans="1:1" ht="42.75" customHeight="1" x14ac:dyDescent="0.2">
      <c r="A351" s="22"/>
    </row>
    <row r="352" spans="1:1" ht="42.75" customHeight="1" x14ac:dyDescent="0.2">
      <c r="A352" s="22"/>
    </row>
    <row r="353" spans="1:1" ht="42.75" customHeight="1" x14ac:dyDescent="0.2">
      <c r="A353" s="22"/>
    </row>
    <row r="354" spans="1:1" ht="42.75" customHeight="1" x14ac:dyDescent="0.2">
      <c r="A354" s="22"/>
    </row>
    <row r="355" spans="1:1" ht="42.75" customHeight="1" x14ac:dyDescent="0.2">
      <c r="A355" s="22"/>
    </row>
    <row r="356" spans="1:1" ht="42.75" customHeight="1" x14ac:dyDescent="0.2">
      <c r="A356" s="22"/>
    </row>
    <row r="357" spans="1:1" ht="42.75" customHeight="1" x14ac:dyDescent="0.2">
      <c r="A357" s="22"/>
    </row>
    <row r="358" spans="1:1" ht="42.75" customHeight="1" x14ac:dyDescent="0.2">
      <c r="A358" s="22"/>
    </row>
    <row r="359" spans="1:1" ht="42.75" customHeight="1" x14ac:dyDescent="0.2">
      <c r="A359" s="22"/>
    </row>
    <row r="360" spans="1:1" ht="42.75" customHeight="1" x14ac:dyDescent="0.2">
      <c r="A360" s="22"/>
    </row>
    <row r="361" spans="1:1" ht="42.75" customHeight="1" x14ac:dyDescent="0.2">
      <c r="A361" s="22"/>
    </row>
    <row r="362" spans="1:1" ht="42.75" customHeight="1" x14ac:dyDescent="0.2">
      <c r="A362" s="22"/>
    </row>
    <row r="363" spans="1:1" ht="42.75" customHeight="1" x14ac:dyDescent="0.2">
      <c r="A363" s="22"/>
    </row>
    <row r="364" spans="1:1" ht="42.75" customHeight="1" x14ac:dyDescent="0.2">
      <c r="A364" s="22"/>
    </row>
    <row r="365" spans="1:1" ht="42.75" customHeight="1" x14ac:dyDescent="0.2">
      <c r="A365" s="22"/>
    </row>
    <row r="366" spans="1:1" ht="42.75" customHeight="1" x14ac:dyDescent="0.2">
      <c r="A366" s="22"/>
    </row>
    <row r="367" spans="1:1" ht="42.75" customHeight="1" x14ac:dyDescent="0.2">
      <c r="A367" s="22"/>
    </row>
    <row r="368" spans="1:1" ht="42.75" customHeight="1" x14ac:dyDescent="0.2">
      <c r="A368" s="22"/>
    </row>
    <row r="369" spans="1:1" ht="42.75" customHeight="1" x14ac:dyDescent="0.2">
      <c r="A369" s="22"/>
    </row>
    <row r="370" spans="1:1" ht="42.75" customHeight="1" x14ac:dyDescent="0.2">
      <c r="A370" s="22"/>
    </row>
    <row r="371" spans="1:1" ht="42.75" customHeight="1" x14ac:dyDescent="0.2">
      <c r="A371" s="22"/>
    </row>
    <row r="372" spans="1:1" ht="42.75" customHeight="1" x14ac:dyDescent="0.2">
      <c r="A372" s="22"/>
    </row>
    <row r="373" spans="1:1" ht="42.75" customHeight="1" x14ac:dyDescent="0.2">
      <c r="A373" s="22"/>
    </row>
    <row r="374" spans="1:1" ht="42.75" customHeight="1" x14ac:dyDescent="0.2">
      <c r="A374" s="22"/>
    </row>
    <row r="375" spans="1:1" ht="42.75" customHeight="1" x14ac:dyDescent="0.2">
      <c r="A375" s="22"/>
    </row>
    <row r="376" spans="1:1" ht="42.75" customHeight="1" x14ac:dyDescent="0.2">
      <c r="A376" s="22"/>
    </row>
    <row r="377" spans="1:1" ht="42.75" customHeight="1" x14ac:dyDescent="0.2">
      <c r="A377" s="22"/>
    </row>
    <row r="378" spans="1:1" ht="42.75" customHeight="1" x14ac:dyDescent="0.2">
      <c r="A378" s="22"/>
    </row>
    <row r="379" spans="1:1" ht="42.75" customHeight="1" x14ac:dyDescent="0.2">
      <c r="A379" s="22"/>
    </row>
    <row r="380" spans="1:1" ht="42.75" customHeight="1" x14ac:dyDescent="0.2">
      <c r="A380" s="22"/>
    </row>
    <row r="381" spans="1:1" ht="42.75" customHeight="1" x14ac:dyDescent="0.2">
      <c r="A381" s="22"/>
    </row>
    <row r="382" spans="1:1" ht="42.75" customHeight="1" x14ac:dyDescent="0.2">
      <c r="A382" s="22"/>
    </row>
    <row r="383" spans="1:1" ht="42.75" customHeight="1" x14ac:dyDescent="0.2">
      <c r="A383" s="22"/>
    </row>
    <row r="384" spans="1:1" ht="42.75" customHeight="1" x14ac:dyDescent="0.2">
      <c r="A384" s="22"/>
    </row>
    <row r="385" spans="1:1" ht="42.75" customHeight="1" x14ac:dyDescent="0.2">
      <c r="A385" s="22"/>
    </row>
    <row r="386" spans="1:1" ht="42.75" customHeight="1" x14ac:dyDescent="0.2">
      <c r="A386" s="22"/>
    </row>
    <row r="387" spans="1:1" ht="42.75" customHeight="1" x14ac:dyDescent="0.2">
      <c r="A387" s="22"/>
    </row>
  </sheetData>
  <autoFilter ref="A7:Y28"/>
  <mergeCells count="5">
    <mergeCell ref="A6:F6"/>
    <mergeCell ref="G6:I6"/>
    <mergeCell ref="J6:M6"/>
    <mergeCell ref="N6:S6"/>
    <mergeCell ref="T6:W6"/>
  </mergeCells>
  <conditionalFormatting sqref="S8:S28">
    <cfRule type="cellIs" dxfId="26" priority="20" stopIfTrue="1" operator="between">
      <formula>1</formula>
      <formula>7</formula>
    </cfRule>
    <cfRule type="cellIs" dxfId="25" priority="21" stopIfTrue="1" operator="equal">
      <formula>"Today"</formula>
    </cfRule>
    <cfRule type="cellIs" dxfId="24" priority="22" stopIfTrue="1" operator="greaterThan">
      <formula>7</formula>
    </cfRule>
  </conditionalFormatting>
  <conditionalFormatting sqref="P8:P28">
    <cfRule type="cellIs" dxfId="23" priority="18" stopIfTrue="1" operator="equal">
      <formula>"Open"</formula>
    </cfRule>
    <cfRule type="cellIs" dxfId="22" priority="19" stopIfTrue="1" operator="equal">
      <formula>"Closed"</formula>
    </cfRule>
  </conditionalFormatting>
  <conditionalFormatting sqref="G8:I28">
    <cfRule type="cellIs" dxfId="21" priority="15" stopIfTrue="1" operator="equal">
      <formula>"H"</formula>
    </cfRule>
    <cfRule type="cellIs" dxfId="20" priority="16" stopIfTrue="1" operator="equal">
      <formula>"M"</formula>
    </cfRule>
    <cfRule type="cellIs" dxfId="19" priority="17" stopIfTrue="1" operator="equal">
      <formula>"L"</formula>
    </cfRule>
  </conditionalFormatting>
  <conditionalFormatting sqref="T8:U28 J8:K28">
    <cfRule type="cellIs" dxfId="18" priority="12" stopIfTrue="1" operator="between">
      <formula>1</formula>
      <formula>4</formula>
    </cfRule>
    <cfRule type="cellIs" dxfId="17" priority="13" stopIfTrue="1" operator="between">
      <formula>5</formula>
      <formula>7</formula>
    </cfRule>
    <cfRule type="cellIs" dxfId="16" priority="14" stopIfTrue="1" operator="between">
      <formula>8</formula>
      <formula>10</formula>
    </cfRule>
  </conditionalFormatting>
  <conditionalFormatting sqref="W8:W28 M8:M28">
    <cfRule type="cellIs" dxfId="15" priority="9" stopIfTrue="1" operator="between">
      <formula>1</formula>
      <formula>35</formula>
    </cfRule>
    <cfRule type="cellIs" dxfId="14" priority="10" stopIfTrue="1" operator="between">
      <formula>36</formula>
      <formula>60</formula>
    </cfRule>
    <cfRule type="cellIs" dxfId="13" priority="11" stopIfTrue="1" operator="between">
      <formula>61</formula>
      <formula>100</formula>
    </cfRule>
  </conditionalFormatting>
  <conditionalFormatting sqref="R8:R28">
    <cfRule type="cellIs" dxfId="12" priority="4" stopIfTrue="1" operator="lessThan">
      <formula>1</formula>
    </cfRule>
    <cfRule type="cellIs" dxfId="11" priority="5" stopIfTrue="1" operator="greaterThanOrEqual">
      <formula>1</formula>
    </cfRule>
  </conditionalFormatting>
  <conditionalFormatting sqref="Q8:Q28">
    <cfRule type="cellIs" dxfId="10" priority="1" stopIfTrue="1" operator="between">
      <formula>1</formula>
      <formula>30</formula>
    </cfRule>
    <cfRule type="cellIs" dxfId="9" priority="2" stopIfTrue="1" operator="equal">
      <formula>"Today"</formula>
    </cfRule>
    <cfRule type="cellIs" dxfId="8" priority="3" stopIfTrue="1" operator="greaterThan">
      <formula>30</formula>
    </cfRule>
  </conditionalFormatting>
  <conditionalFormatting sqref="A8:F28">
    <cfRule type="cellIs" dxfId="7" priority="6" stopIfTrue="1" operator="equal">
      <formula>"Open"</formula>
    </cfRule>
    <cfRule type="expression" dxfId="6" priority="7" stopIfTrue="1">
      <formula>($F8="Closed")</formula>
    </cfRule>
    <cfRule type="cellIs" dxfId="5" priority="8" stopIfTrue="1" operator="equal">
      <formula>"New"</formula>
    </cfRule>
  </conditionalFormatting>
  <dataValidations count="6">
    <dataValidation type="whole" allowBlank="1" showInputMessage="1" showErrorMessage="1" errorTitle="Input Error" error="Please enter a value from 0 to 10." sqref="J64562:K65563 JF64562:JG65563 TB64562:TC65563 ACX64562:ACY65563 AMT64562:AMU65563 AWP64562:AWQ65563 BGL64562:BGM65563 BQH64562:BQI65563 CAD64562:CAE65563 CJZ64562:CKA65563 CTV64562:CTW65563 DDR64562:DDS65563 DNN64562:DNO65563 DXJ64562:DXK65563 EHF64562:EHG65563 ERB64562:ERC65563 FAX64562:FAY65563 FKT64562:FKU65563 FUP64562:FUQ65563 GEL64562:GEM65563 GOH64562:GOI65563 GYD64562:GYE65563 HHZ64562:HIA65563 HRV64562:HRW65563 IBR64562:IBS65563 ILN64562:ILO65563 IVJ64562:IVK65563 JFF64562:JFG65563 JPB64562:JPC65563 JYX64562:JYY65563 KIT64562:KIU65563 KSP64562:KSQ65563 LCL64562:LCM65563 LMH64562:LMI65563 LWD64562:LWE65563 MFZ64562:MGA65563 MPV64562:MPW65563 MZR64562:MZS65563 NJN64562:NJO65563 NTJ64562:NTK65563 ODF64562:ODG65563 ONB64562:ONC65563 OWX64562:OWY65563 PGT64562:PGU65563 PQP64562:PQQ65563 QAL64562:QAM65563 QKH64562:QKI65563 QUD64562:QUE65563 RDZ64562:REA65563 RNV64562:RNW65563 RXR64562:RXS65563 SHN64562:SHO65563 SRJ64562:SRK65563 TBF64562:TBG65563 TLB64562:TLC65563 TUX64562:TUY65563 UET64562:UEU65563 UOP64562:UOQ65563 UYL64562:UYM65563 VIH64562:VII65563 VSD64562:VSE65563 WBZ64562:WCA65563 WLV64562:WLW65563 WVR64562:WVS65563 J130098:K131099 JF130098:JG131099 TB130098:TC131099 ACX130098:ACY131099 AMT130098:AMU131099 AWP130098:AWQ131099 BGL130098:BGM131099 BQH130098:BQI131099 CAD130098:CAE131099 CJZ130098:CKA131099 CTV130098:CTW131099 DDR130098:DDS131099 DNN130098:DNO131099 DXJ130098:DXK131099 EHF130098:EHG131099 ERB130098:ERC131099 FAX130098:FAY131099 FKT130098:FKU131099 FUP130098:FUQ131099 GEL130098:GEM131099 GOH130098:GOI131099 GYD130098:GYE131099 HHZ130098:HIA131099 HRV130098:HRW131099 IBR130098:IBS131099 ILN130098:ILO131099 IVJ130098:IVK131099 JFF130098:JFG131099 JPB130098:JPC131099 JYX130098:JYY131099 KIT130098:KIU131099 KSP130098:KSQ131099 LCL130098:LCM131099 LMH130098:LMI131099 LWD130098:LWE131099 MFZ130098:MGA131099 MPV130098:MPW131099 MZR130098:MZS131099 NJN130098:NJO131099 NTJ130098:NTK131099 ODF130098:ODG131099 ONB130098:ONC131099 OWX130098:OWY131099 PGT130098:PGU131099 PQP130098:PQQ131099 QAL130098:QAM131099 QKH130098:QKI131099 QUD130098:QUE131099 RDZ130098:REA131099 RNV130098:RNW131099 RXR130098:RXS131099 SHN130098:SHO131099 SRJ130098:SRK131099 TBF130098:TBG131099 TLB130098:TLC131099 TUX130098:TUY131099 UET130098:UEU131099 UOP130098:UOQ131099 UYL130098:UYM131099 VIH130098:VII131099 VSD130098:VSE131099 WBZ130098:WCA131099 WLV130098:WLW131099 WVR130098:WVS131099 J195634:K196635 JF195634:JG196635 TB195634:TC196635 ACX195634:ACY196635 AMT195634:AMU196635 AWP195634:AWQ196635 BGL195634:BGM196635 BQH195634:BQI196635 CAD195634:CAE196635 CJZ195634:CKA196635 CTV195634:CTW196635 DDR195634:DDS196635 DNN195634:DNO196635 DXJ195634:DXK196635 EHF195634:EHG196635 ERB195634:ERC196635 FAX195634:FAY196635 FKT195634:FKU196635 FUP195634:FUQ196635 GEL195634:GEM196635 GOH195634:GOI196635 GYD195634:GYE196635 HHZ195634:HIA196635 HRV195634:HRW196635 IBR195634:IBS196635 ILN195634:ILO196635 IVJ195634:IVK196635 JFF195634:JFG196635 JPB195634:JPC196635 JYX195634:JYY196635 KIT195634:KIU196635 KSP195634:KSQ196635 LCL195634:LCM196635 LMH195634:LMI196635 LWD195634:LWE196635 MFZ195634:MGA196635 MPV195634:MPW196635 MZR195634:MZS196635 NJN195634:NJO196635 NTJ195634:NTK196635 ODF195634:ODG196635 ONB195634:ONC196635 OWX195634:OWY196635 PGT195634:PGU196635 PQP195634:PQQ196635 QAL195634:QAM196635 QKH195634:QKI196635 QUD195634:QUE196635 RDZ195634:REA196635 RNV195634:RNW196635 RXR195634:RXS196635 SHN195634:SHO196635 SRJ195634:SRK196635 TBF195634:TBG196635 TLB195634:TLC196635 TUX195634:TUY196635 UET195634:UEU196635 UOP195634:UOQ196635 UYL195634:UYM196635 VIH195634:VII196635 VSD195634:VSE196635 WBZ195634:WCA196635 WLV195634:WLW196635 WVR195634:WVS196635 J261170:K262171 JF261170:JG262171 TB261170:TC262171 ACX261170:ACY262171 AMT261170:AMU262171 AWP261170:AWQ262171 BGL261170:BGM262171 BQH261170:BQI262171 CAD261170:CAE262171 CJZ261170:CKA262171 CTV261170:CTW262171 DDR261170:DDS262171 DNN261170:DNO262171 DXJ261170:DXK262171 EHF261170:EHG262171 ERB261170:ERC262171 FAX261170:FAY262171 FKT261170:FKU262171 FUP261170:FUQ262171 GEL261170:GEM262171 GOH261170:GOI262171 GYD261170:GYE262171 HHZ261170:HIA262171 HRV261170:HRW262171 IBR261170:IBS262171 ILN261170:ILO262171 IVJ261170:IVK262171 JFF261170:JFG262171 JPB261170:JPC262171 JYX261170:JYY262171 KIT261170:KIU262171 KSP261170:KSQ262171 LCL261170:LCM262171 LMH261170:LMI262171 LWD261170:LWE262171 MFZ261170:MGA262171 MPV261170:MPW262171 MZR261170:MZS262171 NJN261170:NJO262171 NTJ261170:NTK262171 ODF261170:ODG262171 ONB261170:ONC262171 OWX261170:OWY262171 PGT261170:PGU262171 PQP261170:PQQ262171 QAL261170:QAM262171 QKH261170:QKI262171 QUD261170:QUE262171 RDZ261170:REA262171 RNV261170:RNW262171 RXR261170:RXS262171 SHN261170:SHO262171 SRJ261170:SRK262171 TBF261170:TBG262171 TLB261170:TLC262171 TUX261170:TUY262171 UET261170:UEU262171 UOP261170:UOQ262171 UYL261170:UYM262171 VIH261170:VII262171 VSD261170:VSE262171 WBZ261170:WCA262171 WLV261170:WLW262171 WVR261170:WVS262171 J326706:K327707 JF326706:JG327707 TB326706:TC327707 ACX326706:ACY327707 AMT326706:AMU327707 AWP326706:AWQ327707 BGL326706:BGM327707 BQH326706:BQI327707 CAD326706:CAE327707 CJZ326706:CKA327707 CTV326706:CTW327707 DDR326706:DDS327707 DNN326706:DNO327707 DXJ326706:DXK327707 EHF326706:EHG327707 ERB326706:ERC327707 FAX326706:FAY327707 FKT326706:FKU327707 FUP326706:FUQ327707 GEL326706:GEM327707 GOH326706:GOI327707 GYD326706:GYE327707 HHZ326706:HIA327707 HRV326706:HRW327707 IBR326706:IBS327707 ILN326706:ILO327707 IVJ326706:IVK327707 JFF326706:JFG327707 JPB326706:JPC327707 JYX326706:JYY327707 KIT326706:KIU327707 KSP326706:KSQ327707 LCL326706:LCM327707 LMH326706:LMI327707 LWD326706:LWE327707 MFZ326706:MGA327707 MPV326706:MPW327707 MZR326706:MZS327707 NJN326706:NJO327707 NTJ326706:NTK327707 ODF326706:ODG327707 ONB326706:ONC327707 OWX326706:OWY327707 PGT326706:PGU327707 PQP326706:PQQ327707 QAL326706:QAM327707 QKH326706:QKI327707 QUD326706:QUE327707 RDZ326706:REA327707 RNV326706:RNW327707 RXR326706:RXS327707 SHN326706:SHO327707 SRJ326706:SRK327707 TBF326706:TBG327707 TLB326706:TLC327707 TUX326706:TUY327707 UET326706:UEU327707 UOP326706:UOQ327707 UYL326706:UYM327707 VIH326706:VII327707 VSD326706:VSE327707 WBZ326706:WCA327707 WLV326706:WLW327707 WVR326706:WVS327707 J392242:K393243 JF392242:JG393243 TB392242:TC393243 ACX392242:ACY393243 AMT392242:AMU393243 AWP392242:AWQ393243 BGL392242:BGM393243 BQH392242:BQI393243 CAD392242:CAE393243 CJZ392242:CKA393243 CTV392242:CTW393243 DDR392242:DDS393243 DNN392242:DNO393243 DXJ392242:DXK393243 EHF392242:EHG393243 ERB392242:ERC393243 FAX392242:FAY393243 FKT392242:FKU393243 FUP392242:FUQ393243 GEL392242:GEM393243 GOH392242:GOI393243 GYD392242:GYE393243 HHZ392242:HIA393243 HRV392242:HRW393243 IBR392242:IBS393243 ILN392242:ILO393243 IVJ392242:IVK393243 JFF392242:JFG393243 JPB392242:JPC393243 JYX392242:JYY393243 KIT392242:KIU393243 KSP392242:KSQ393243 LCL392242:LCM393243 LMH392242:LMI393243 LWD392242:LWE393243 MFZ392242:MGA393243 MPV392242:MPW393243 MZR392242:MZS393243 NJN392242:NJO393243 NTJ392242:NTK393243 ODF392242:ODG393243 ONB392242:ONC393243 OWX392242:OWY393243 PGT392242:PGU393243 PQP392242:PQQ393243 QAL392242:QAM393243 QKH392242:QKI393243 QUD392242:QUE393243 RDZ392242:REA393243 RNV392242:RNW393243 RXR392242:RXS393243 SHN392242:SHO393243 SRJ392242:SRK393243 TBF392242:TBG393243 TLB392242:TLC393243 TUX392242:TUY393243 UET392242:UEU393243 UOP392242:UOQ393243 UYL392242:UYM393243 VIH392242:VII393243 VSD392242:VSE393243 WBZ392242:WCA393243 WLV392242:WLW393243 WVR392242:WVS393243 J457778:K458779 JF457778:JG458779 TB457778:TC458779 ACX457778:ACY458779 AMT457778:AMU458779 AWP457778:AWQ458779 BGL457778:BGM458779 BQH457778:BQI458779 CAD457778:CAE458779 CJZ457778:CKA458779 CTV457778:CTW458779 DDR457778:DDS458779 DNN457778:DNO458779 DXJ457778:DXK458779 EHF457778:EHG458779 ERB457778:ERC458779 FAX457778:FAY458779 FKT457778:FKU458779 FUP457778:FUQ458779 GEL457778:GEM458779 GOH457778:GOI458779 GYD457778:GYE458779 HHZ457778:HIA458779 HRV457778:HRW458779 IBR457778:IBS458779 ILN457778:ILO458779 IVJ457778:IVK458779 JFF457778:JFG458779 JPB457778:JPC458779 JYX457778:JYY458779 KIT457778:KIU458779 KSP457778:KSQ458779 LCL457778:LCM458779 LMH457778:LMI458779 LWD457778:LWE458779 MFZ457778:MGA458779 MPV457778:MPW458779 MZR457778:MZS458779 NJN457778:NJO458779 NTJ457778:NTK458779 ODF457778:ODG458779 ONB457778:ONC458779 OWX457778:OWY458779 PGT457778:PGU458779 PQP457778:PQQ458779 QAL457778:QAM458779 QKH457778:QKI458779 QUD457778:QUE458779 RDZ457778:REA458779 RNV457778:RNW458779 RXR457778:RXS458779 SHN457778:SHO458779 SRJ457778:SRK458779 TBF457778:TBG458779 TLB457778:TLC458779 TUX457778:TUY458779 UET457778:UEU458779 UOP457778:UOQ458779 UYL457778:UYM458779 VIH457778:VII458779 VSD457778:VSE458779 WBZ457778:WCA458779 WLV457778:WLW458779 WVR457778:WVS458779 J523314:K524315 JF523314:JG524315 TB523314:TC524315 ACX523314:ACY524315 AMT523314:AMU524315 AWP523314:AWQ524315 BGL523314:BGM524315 BQH523314:BQI524315 CAD523314:CAE524315 CJZ523314:CKA524315 CTV523314:CTW524315 DDR523314:DDS524315 DNN523314:DNO524315 DXJ523314:DXK524315 EHF523314:EHG524315 ERB523314:ERC524315 FAX523314:FAY524315 FKT523314:FKU524315 FUP523314:FUQ524315 GEL523314:GEM524315 GOH523314:GOI524315 GYD523314:GYE524315 HHZ523314:HIA524315 HRV523314:HRW524315 IBR523314:IBS524315 ILN523314:ILO524315 IVJ523314:IVK524315 JFF523314:JFG524315 JPB523314:JPC524315 JYX523314:JYY524315 KIT523314:KIU524315 KSP523314:KSQ524315 LCL523314:LCM524315 LMH523314:LMI524315 LWD523314:LWE524315 MFZ523314:MGA524315 MPV523314:MPW524315 MZR523314:MZS524315 NJN523314:NJO524315 NTJ523314:NTK524315 ODF523314:ODG524315 ONB523314:ONC524315 OWX523314:OWY524315 PGT523314:PGU524315 PQP523314:PQQ524315 QAL523314:QAM524315 QKH523314:QKI524315 QUD523314:QUE524315 RDZ523314:REA524315 RNV523314:RNW524315 RXR523314:RXS524315 SHN523314:SHO524315 SRJ523314:SRK524315 TBF523314:TBG524315 TLB523314:TLC524315 TUX523314:TUY524315 UET523314:UEU524315 UOP523314:UOQ524315 UYL523314:UYM524315 VIH523314:VII524315 VSD523314:VSE524315 WBZ523314:WCA524315 WLV523314:WLW524315 WVR523314:WVS524315 J588850:K589851 JF588850:JG589851 TB588850:TC589851 ACX588850:ACY589851 AMT588850:AMU589851 AWP588850:AWQ589851 BGL588850:BGM589851 BQH588850:BQI589851 CAD588850:CAE589851 CJZ588850:CKA589851 CTV588850:CTW589851 DDR588850:DDS589851 DNN588850:DNO589851 DXJ588850:DXK589851 EHF588850:EHG589851 ERB588850:ERC589851 FAX588850:FAY589851 FKT588850:FKU589851 FUP588850:FUQ589851 GEL588850:GEM589851 GOH588850:GOI589851 GYD588850:GYE589851 HHZ588850:HIA589851 HRV588850:HRW589851 IBR588850:IBS589851 ILN588850:ILO589851 IVJ588850:IVK589851 JFF588850:JFG589851 JPB588850:JPC589851 JYX588850:JYY589851 KIT588850:KIU589851 KSP588850:KSQ589851 LCL588850:LCM589851 LMH588850:LMI589851 LWD588850:LWE589851 MFZ588850:MGA589851 MPV588850:MPW589851 MZR588850:MZS589851 NJN588850:NJO589851 NTJ588850:NTK589851 ODF588850:ODG589851 ONB588850:ONC589851 OWX588850:OWY589851 PGT588850:PGU589851 PQP588850:PQQ589851 QAL588850:QAM589851 QKH588850:QKI589851 QUD588850:QUE589851 RDZ588850:REA589851 RNV588850:RNW589851 RXR588850:RXS589851 SHN588850:SHO589851 SRJ588850:SRK589851 TBF588850:TBG589851 TLB588850:TLC589851 TUX588850:TUY589851 UET588850:UEU589851 UOP588850:UOQ589851 UYL588850:UYM589851 VIH588850:VII589851 VSD588850:VSE589851 WBZ588850:WCA589851 WLV588850:WLW589851 WVR588850:WVS589851 J654386:K655387 JF654386:JG655387 TB654386:TC655387 ACX654386:ACY655387 AMT654386:AMU655387 AWP654386:AWQ655387 BGL654386:BGM655387 BQH654386:BQI655387 CAD654386:CAE655387 CJZ654386:CKA655387 CTV654386:CTW655387 DDR654386:DDS655387 DNN654386:DNO655387 DXJ654386:DXK655387 EHF654386:EHG655387 ERB654386:ERC655387 FAX654386:FAY655387 FKT654386:FKU655387 FUP654386:FUQ655387 GEL654386:GEM655387 GOH654386:GOI655387 GYD654386:GYE655387 HHZ654386:HIA655387 HRV654386:HRW655387 IBR654386:IBS655387 ILN654386:ILO655387 IVJ654386:IVK655387 JFF654386:JFG655387 JPB654386:JPC655387 JYX654386:JYY655387 KIT654386:KIU655387 KSP654386:KSQ655387 LCL654386:LCM655387 LMH654386:LMI655387 LWD654386:LWE655387 MFZ654386:MGA655387 MPV654386:MPW655387 MZR654386:MZS655387 NJN654386:NJO655387 NTJ654386:NTK655387 ODF654386:ODG655387 ONB654386:ONC655387 OWX654386:OWY655387 PGT654386:PGU655387 PQP654386:PQQ655387 QAL654386:QAM655387 QKH654386:QKI655387 QUD654386:QUE655387 RDZ654386:REA655387 RNV654386:RNW655387 RXR654386:RXS655387 SHN654386:SHO655387 SRJ654386:SRK655387 TBF654386:TBG655387 TLB654386:TLC655387 TUX654386:TUY655387 UET654386:UEU655387 UOP654386:UOQ655387 UYL654386:UYM655387 VIH654386:VII655387 VSD654386:VSE655387 WBZ654386:WCA655387 WLV654386:WLW655387 WVR654386:WVS655387 J719922:K720923 JF719922:JG720923 TB719922:TC720923 ACX719922:ACY720923 AMT719922:AMU720923 AWP719922:AWQ720923 BGL719922:BGM720923 BQH719922:BQI720923 CAD719922:CAE720923 CJZ719922:CKA720923 CTV719922:CTW720923 DDR719922:DDS720923 DNN719922:DNO720923 DXJ719922:DXK720923 EHF719922:EHG720923 ERB719922:ERC720923 FAX719922:FAY720923 FKT719922:FKU720923 FUP719922:FUQ720923 GEL719922:GEM720923 GOH719922:GOI720923 GYD719922:GYE720923 HHZ719922:HIA720923 HRV719922:HRW720923 IBR719922:IBS720923 ILN719922:ILO720923 IVJ719922:IVK720923 JFF719922:JFG720923 JPB719922:JPC720923 JYX719922:JYY720923 KIT719922:KIU720923 KSP719922:KSQ720923 LCL719922:LCM720923 LMH719922:LMI720923 LWD719922:LWE720923 MFZ719922:MGA720923 MPV719922:MPW720923 MZR719922:MZS720923 NJN719922:NJO720923 NTJ719922:NTK720923 ODF719922:ODG720923 ONB719922:ONC720923 OWX719922:OWY720923 PGT719922:PGU720923 PQP719922:PQQ720923 QAL719922:QAM720923 QKH719922:QKI720923 QUD719922:QUE720923 RDZ719922:REA720923 RNV719922:RNW720923 RXR719922:RXS720923 SHN719922:SHO720923 SRJ719922:SRK720923 TBF719922:TBG720923 TLB719922:TLC720923 TUX719922:TUY720923 UET719922:UEU720923 UOP719922:UOQ720923 UYL719922:UYM720923 VIH719922:VII720923 VSD719922:VSE720923 WBZ719922:WCA720923 WLV719922:WLW720923 WVR719922:WVS720923 J785458:K786459 JF785458:JG786459 TB785458:TC786459 ACX785458:ACY786459 AMT785458:AMU786459 AWP785458:AWQ786459 BGL785458:BGM786459 BQH785458:BQI786459 CAD785458:CAE786459 CJZ785458:CKA786459 CTV785458:CTW786459 DDR785458:DDS786459 DNN785458:DNO786459 DXJ785458:DXK786459 EHF785458:EHG786459 ERB785458:ERC786459 FAX785458:FAY786459 FKT785458:FKU786459 FUP785458:FUQ786459 GEL785458:GEM786459 GOH785458:GOI786459 GYD785458:GYE786459 HHZ785458:HIA786459 HRV785458:HRW786459 IBR785458:IBS786459 ILN785458:ILO786459 IVJ785458:IVK786459 JFF785458:JFG786459 JPB785458:JPC786459 JYX785458:JYY786459 KIT785458:KIU786459 KSP785458:KSQ786459 LCL785458:LCM786459 LMH785458:LMI786459 LWD785458:LWE786459 MFZ785458:MGA786459 MPV785458:MPW786459 MZR785458:MZS786459 NJN785458:NJO786459 NTJ785458:NTK786459 ODF785458:ODG786459 ONB785458:ONC786459 OWX785458:OWY786459 PGT785458:PGU786459 PQP785458:PQQ786459 QAL785458:QAM786459 QKH785458:QKI786459 QUD785458:QUE786459 RDZ785458:REA786459 RNV785458:RNW786459 RXR785458:RXS786459 SHN785458:SHO786459 SRJ785458:SRK786459 TBF785458:TBG786459 TLB785458:TLC786459 TUX785458:TUY786459 UET785458:UEU786459 UOP785458:UOQ786459 UYL785458:UYM786459 VIH785458:VII786459 VSD785458:VSE786459 WBZ785458:WCA786459 WLV785458:WLW786459 WVR785458:WVS786459 J850994:K851995 JF850994:JG851995 TB850994:TC851995 ACX850994:ACY851995 AMT850994:AMU851995 AWP850994:AWQ851995 BGL850994:BGM851995 BQH850994:BQI851995 CAD850994:CAE851995 CJZ850994:CKA851995 CTV850994:CTW851995 DDR850994:DDS851995 DNN850994:DNO851995 DXJ850994:DXK851995 EHF850994:EHG851995 ERB850994:ERC851995 FAX850994:FAY851995 FKT850994:FKU851995 FUP850994:FUQ851995 GEL850994:GEM851995 GOH850994:GOI851995 GYD850994:GYE851995 HHZ850994:HIA851995 HRV850994:HRW851995 IBR850994:IBS851995 ILN850994:ILO851995 IVJ850994:IVK851995 JFF850994:JFG851995 JPB850994:JPC851995 JYX850994:JYY851995 KIT850994:KIU851995 KSP850994:KSQ851995 LCL850994:LCM851995 LMH850994:LMI851995 LWD850994:LWE851995 MFZ850994:MGA851995 MPV850994:MPW851995 MZR850994:MZS851995 NJN850994:NJO851995 NTJ850994:NTK851995 ODF850994:ODG851995 ONB850994:ONC851995 OWX850994:OWY851995 PGT850994:PGU851995 PQP850994:PQQ851995 QAL850994:QAM851995 QKH850994:QKI851995 QUD850994:QUE851995 RDZ850994:REA851995 RNV850994:RNW851995 RXR850994:RXS851995 SHN850994:SHO851995 SRJ850994:SRK851995 TBF850994:TBG851995 TLB850994:TLC851995 TUX850994:TUY851995 UET850994:UEU851995 UOP850994:UOQ851995 UYL850994:UYM851995 VIH850994:VII851995 VSD850994:VSE851995 WBZ850994:WCA851995 WLV850994:WLW851995 WVR850994:WVS851995 J916530:K917531 JF916530:JG917531 TB916530:TC917531 ACX916530:ACY917531 AMT916530:AMU917531 AWP916530:AWQ917531 BGL916530:BGM917531 BQH916530:BQI917531 CAD916530:CAE917531 CJZ916530:CKA917531 CTV916530:CTW917531 DDR916530:DDS917531 DNN916530:DNO917531 DXJ916530:DXK917531 EHF916530:EHG917531 ERB916530:ERC917531 FAX916530:FAY917531 FKT916530:FKU917531 FUP916530:FUQ917531 GEL916530:GEM917531 GOH916530:GOI917531 GYD916530:GYE917531 HHZ916530:HIA917531 HRV916530:HRW917531 IBR916530:IBS917531 ILN916530:ILO917531 IVJ916530:IVK917531 JFF916530:JFG917531 JPB916530:JPC917531 JYX916530:JYY917531 KIT916530:KIU917531 KSP916530:KSQ917531 LCL916530:LCM917531 LMH916530:LMI917531 LWD916530:LWE917531 MFZ916530:MGA917531 MPV916530:MPW917531 MZR916530:MZS917531 NJN916530:NJO917531 NTJ916530:NTK917531 ODF916530:ODG917531 ONB916530:ONC917531 OWX916530:OWY917531 PGT916530:PGU917531 PQP916530:PQQ917531 QAL916530:QAM917531 QKH916530:QKI917531 QUD916530:QUE917531 RDZ916530:REA917531 RNV916530:RNW917531 RXR916530:RXS917531 SHN916530:SHO917531 SRJ916530:SRK917531 TBF916530:TBG917531 TLB916530:TLC917531 TUX916530:TUY917531 UET916530:UEU917531 UOP916530:UOQ917531 UYL916530:UYM917531 VIH916530:VII917531 VSD916530:VSE917531 WBZ916530:WCA917531 WLV916530:WLW917531 WVR916530:WVS917531 J982066:K983067 JF982066:JG983067 TB982066:TC983067 ACX982066:ACY983067 AMT982066:AMU983067 AWP982066:AWQ983067 BGL982066:BGM983067 BQH982066:BQI983067 CAD982066:CAE983067 CJZ982066:CKA983067 CTV982066:CTW983067 DDR982066:DDS983067 DNN982066:DNO983067 DXJ982066:DXK983067 EHF982066:EHG983067 ERB982066:ERC983067 FAX982066:FAY983067 FKT982066:FKU983067 FUP982066:FUQ983067 GEL982066:GEM983067 GOH982066:GOI983067 GYD982066:GYE983067 HHZ982066:HIA983067 HRV982066:HRW983067 IBR982066:IBS983067 ILN982066:ILO983067 IVJ982066:IVK983067 JFF982066:JFG983067 JPB982066:JPC983067 JYX982066:JYY983067 KIT982066:KIU983067 KSP982066:KSQ983067 LCL982066:LCM983067 LMH982066:LMI983067 LWD982066:LWE983067 MFZ982066:MGA983067 MPV982066:MPW983067 MZR982066:MZS983067 NJN982066:NJO983067 NTJ982066:NTK983067 ODF982066:ODG983067 ONB982066:ONC983067 OWX982066:OWY983067 PGT982066:PGU983067 PQP982066:PQQ983067 QAL982066:QAM983067 QKH982066:QKI983067 QUD982066:QUE983067 RDZ982066:REA983067 RNV982066:RNW983067 RXR982066:RXS983067 SHN982066:SHO983067 SRJ982066:SRK983067 TBF982066:TBG983067 TLB982066:TLC983067 TUX982066:TUY983067 UET982066:UEU983067 UOP982066:UOQ983067 UYL982066:UYM983067 VIH982066:VII983067 VSD982066:VSE983067 WBZ982066:WCA983067 WLV982066:WLW983067 WVR982066:WVS983067 WVR8:WVS28 WLV8:WLW28 WBZ8:WCA28 VSD8:VSE28 VIH8:VII28 UYL8:UYM28 UOP8:UOQ28 UET8:UEU28 TUX8:TUY28 TLB8:TLC28 TBF8:TBG28 SRJ8:SRK28 SHN8:SHO28 RXR8:RXS28 RNV8:RNW28 RDZ8:REA28 QUD8:QUE28 QKH8:QKI28 QAL8:QAM28 PQP8:PQQ28 PGT8:PGU28 OWX8:OWY28 ONB8:ONC28 ODF8:ODG28 NTJ8:NTK28 NJN8:NJO28 MZR8:MZS28 MPV8:MPW28 MFZ8:MGA28 LWD8:LWE28 LMH8:LMI28 LCL8:LCM28 KSP8:KSQ28 KIT8:KIU28 JYX8:JYY28 JPB8:JPC28 JFF8:JFG28 IVJ8:IVK28 ILN8:ILO28 IBR8:IBS28 HRV8:HRW28 HHZ8:HIA28 GYD8:GYE28 GOH8:GOI28 GEL8:GEM28 FUP8:FUQ28 FKT8:FKU28 FAX8:FAY28 ERB8:ERC28 EHF8:EHG28 DXJ8:DXK28 DNN8:DNO28 DDR8:DDS28 CTV8:CTW28 CJZ8:CKA28 CAD8:CAE28 BQH8:BQI28 BGL8:BGM28 AWP8:AWQ28 AMT8:AMU28 ACX8:ACY28 TB8:TC28 JF8:JG28 J8:K28">
      <formula1>0</formula1>
      <formula2>10</formula2>
    </dataValidation>
    <dataValidation type="whole" allowBlank="1" showInputMessage="1" showErrorMessage="1" errorTitle="Input Error" error="Please enter a value from 0 to10." sqref="T64562:U65563 JP64562:JQ65563 TL64562:TM65563 ADH64562:ADI65563 AND64562:ANE65563 AWZ64562:AXA65563 BGV64562:BGW65563 BQR64562:BQS65563 CAN64562:CAO65563 CKJ64562:CKK65563 CUF64562:CUG65563 DEB64562:DEC65563 DNX64562:DNY65563 DXT64562:DXU65563 EHP64562:EHQ65563 ERL64562:ERM65563 FBH64562:FBI65563 FLD64562:FLE65563 FUZ64562:FVA65563 GEV64562:GEW65563 GOR64562:GOS65563 GYN64562:GYO65563 HIJ64562:HIK65563 HSF64562:HSG65563 ICB64562:ICC65563 ILX64562:ILY65563 IVT64562:IVU65563 JFP64562:JFQ65563 JPL64562:JPM65563 JZH64562:JZI65563 KJD64562:KJE65563 KSZ64562:KTA65563 LCV64562:LCW65563 LMR64562:LMS65563 LWN64562:LWO65563 MGJ64562:MGK65563 MQF64562:MQG65563 NAB64562:NAC65563 NJX64562:NJY65563 NTT64562:NTU65563 ODP64562:ODQ65563 ONL64562:ONM65563 OXH64562:OXI65563 PHD64562:PHE65563 PQZ64562:PRA65563 QAV64562:QAW65563 QKR64562:QKS65563 QUN64562:QUO65563 REJ64562:REK65563 ROF64562:ROG65563 RYB64562:RYC65563 SHX64562:SHY65563 SRT64562:SRU65563 TBP64562:TBQ65563 TLL64562:TLM65563 TVH64562:TVI65563 UFD64562:UFE65563 UOZ64562:UPA65563 UYV64562:UYW65563 VIR64562:VIS65563 VSN64562:VSO65563 WCJ64562:WCK65563 WMF64562:WMG65563 WWB64562:WWC65563 T130098:U131099 JP130098:JQ131099 TL130098:TM131099 ADH130098:ADI131099 AND130098:ANE131099 AWZ130098:AXA131099 BGV130098:BGW131099 BQR130098:BQS131099 CAN130098:CAO131099 CKJ130098:CKK131099 CUF130098:CUG131099 DEB130098:DEC131099 DNX130098:DNY131099 DXT130098:DXU131099 EHP130098:EHQ131099 ERL130098:ERM131099 FBH130098:FBI131099 FLD130098:FLE131099 FUZ130098:FVA131099 GEV130098:GEW131099 GOR130098:GOS131099 GYN130098:GYO131099 HIJ130098:HIK131099 HSF130098:HSG131099 ICB130098:ICC131099 ILX130098:ILY131099 IVT130098:IVU131099 JFP130098:JFQ131099 JPL130098:JPM131099 JZH130098:JZI131099 KJD130098:KJE131099 KSZ130098:KTA131099 LCV130098:LCW131099 LMR130098:LMS131099 LWN130098:LWO131099 MGJ130098:MGK131099 MQF130098:MQG131099 NAB130098:NAC131099 NJX130098:NJY131099 NTT130098:NTU131099 ODP130098:ODQ131099 ONL130098:ONM131099 OXH130098:OXI131099 PHD130098:PHE131099 PQZ130098:PRA131099 QAV130098:QAW131099 QKR130098:QKS131099 QUN130098:QUO131099 REJ130098:REK131099 ROF130098:ROG131099 RYB130098:RYC131099 SHX130098:SHY131099 SRT130098:SRU131099 TBP130098:TBQ131099 TLL130098:TLM131099 TVH130098:TVI131099 UFD130098:UFE131099 UOZ130098:UPA131099 UYV130098:UYW131099 VIR130098:VIS131099 VSN130098:VSO131099 WCJ130098:WCK131099 WMF130098:WMG131099 WWB130098:WWC131099 T195634:U196635 JP195634:JQ196635 TL195634:TM196635 ADH195634:ADI196635 AND195634:ANE196635 AWZ195634:AXA196635 BGV195634:BGW196635 BQR195634:BQS196635 CAN195634:CAO196635 CKJ195634:CKK196635 CUF195634:CUG196635 DEB195634:DEC196635 DNX195634:DNY196635 DXT195634:DXU196635 EHP195634:EHQ196635 ERL195634:ERM196635 FBH195634:FBI196635 FLD195634:FLE196635 FUZ195634:FVA196635 GEV195634:GEW196635 GOR195634:GOS196635 GYN195634:GYO196635 HIJ195634:HIK196635 HSF195634:HSG196635 ICB195634:ICC196635 ILX195634:ILY196635 IVT195634:IVU196635 JFP195634:JFQ196635 JPL195634:JPM196635 JZH195634:JZI196635 KJD195634:KJE196635 KSZ195634:KTA196635 LCV195634:LCW196635 LMR195634:LMS196635 LWN195634:LWO196635 MGJ195634:MGK196635 MQF195634:MQG196635 NAB195634:NAC196635 NJX195634:NJY196635 NTT195634:NTU196635 ODP195634:ODQ196635 ONL195634:ONM196635 OXH195634:OXI196635 PHD195634:PHE196635 PQZ195634:PRA196635 QAV195634:QAW196635 QKR195634:QKS196635 QUN195634:QUO196635 REJ195634:REK196635 ROF195634:ROG196635 RYB195634:RYC196635 SHX195634:SHY196635 SRT195634:SRU196635 TBP195634:TBQ196635 TLL195634:TLM196635 TVH195634:TVI196635 UFD195634:UFE196635 UOZ195634:UPA196635 UYV195634:UYW196635 VIR195634:VIS196635 VSN195634:VSO196635 WCJ195634:WCK196635 WMF195634:WMG196635 WWB195634:WWC196635 T261170:U262171 JP261170:JQ262171 TL261170:TM262171 ADH261170:ADI262171 AND261170:ANE262171 AWZ261170:AXA262171 BGV261170:BGW262171 BQR261170:BQS262171 CAN261170:CAO262171 CKJ261170:CKK262171 CUF261170:CUG262171 DEB261170:DEC262171 DNX261170:DNY262171 DXT261170:DXU262171 EHP261170:EHQ262171 ERL261170:ERM262171 FBH261170:FBI262171 FLD261170:FLE262171 FUZ261170:FVA262171 GEV261170:GEW262171 GOR261170:GOS262171 GYN261170:GYO262171 HIJ261170:HIK262171 HSF261170:HSG262171 ICB261170:ICC262171 ILX261170:ILY262171 IVT261170:IVU262171 JFP261170:JFQ262171 JPL261170:JPM262171 JZH261170:JZI262171 KJD261170:KJE262171 KSZ261170:KTA262171 LCV261170:LCW262171 LMR261170:LMS262171 LWN261170:LWO262171 MGJ261170:MGK262171 MQF261170:MQG262171 NAB261170:NAC262171 NJX261170:NJY262171 NTT261170:NTU262171 ODP261170:ODQ262171 ONL261170:ONM262171 OXH261170:OXI262171 PHD261170:PHE262171 PQZ261170:PRA262171 QAV261170:QAW262171 QKR261170:QKS262171 QUN261170:QUO262171 REJ261170:REK262171 ROF261170:ROG262171 RYB261170:RYC262171 SHX261170:SHY262171 SRT261170:SRU262171 TBP261170:TBQ262171 TLL261170:TLM262171 TVH261170:TVI262171 UFD261170:UFE262171 UOZ261170:UPA262171 UYV261170:UYW262171 VIR261170:VIS262171 VSN261170:VSO262171 WCJ261170:WCK262171 WMF261170:WMG262171 WWB261170:WWC262171 T326706:U327707 JP326706:JQ327707 TL326706:TM327707 ADH326706:ADI327707 AND326706:ANE327707 AWZ326706:AXA327707 BGV326706:BGW327707 BQR326706:BQS327707 CAN326706:CAO327707 CKJ326706:CKK327707 CUF326706:CUG327707 DEB326706:DEC327707 DNX326706:DNY327707 DXT326706:DXU327707 EHP326706:EHQ327707 ERL326706:ERM327707 FBH326706:FBI327707 FLD326706:FLE327707 FUZ326706:FVA327707 GEV326706:GEW327707 GOR326706:GOS327707 GYN326706:GYO327707 HIJ326706:HIK327707 HSF326706:HSG327707 ICB326706:ICC327707 ILX326706:ILY327707 IVT326706:IVU327707 JFP326706:JFQ327707 JPL326706:JPM327707 JZH326706:JZI327707 KJD326706:KJE327707 KSZ326706:KTA327707 LCV326706:LCW327707 LMR326706:LMS327707 LWN326706:LWO327707 MGJ326706:MGK327707 MQF326706:MQG327707 NAB326706:NAC327707 NJX326706:NJY327707 NTT326706:NTU327707 ODP326706:ODQ327707 ONL326706:ONM327707 OXH326706:OXI327707 PHD326706:PHE327707 PQZ326706:PRA327707 QAV326706:QAW327707 QKR326706:QKS327707 QUN326706:QUO327707 REJ326706:REK327707 ROF326706:ROG327707 RYB326706:RYC327707 SHX326706:SHY327707 SRT326706:SRU327707 TBP326706:TBQ327707 TLL326706:TLM327707 TVH326706:TVI327707 UFD326706:UFE327707 UOZ326706:UPA327707 UYV326706:UYW327707 VIR326706:VIS327707 VSN326706:VSO327707 WCJ326706:WCK327707 WMF326706:WMG327707 WWB326706:WWC327707 T392242:U393243 JP392242:JQ393243 TL392242:TM393243 ADH392242:ADI393243 AND392242:ANE393243 AWZ392242:AXA393243 BGV392242:BGW393243 BQR392242:BQS393243 CAN392242:CAO393243 CKJ392242:CKK393243 CUF392242:CUG393243 DEB392242:DEC393243 DNX392242:DNY393243 DXT392242:DXU393243 EHP392242:EHQ393243 ERL392242:ERM393243 FBH392242:FBI393243 FLD392242:FLE393243 FUZ392242:FVA393243 GEV392242:GEW393243 GOR392242:GOS393243 GYN392242:GYO393243 HIJ392242:HIK393243 HSF392242:HSG393243 ICB392242:ICC393243 ILX392242:ILY393243 IVT392242:IVU393243 JFP392242:JFQ393243 JPL392242:JPM393243 JZH392242:JZI393243 KJD392242:KJE393243 KSZ392242:KTA393243 LCV392242:LCW393243 LMR392242:LMS393243 LWN392242:LWO393243 MGJ392242:MGK393243 MQF392242:MQG393243 NAB392242:NAC393243 NJX392242:NJY393243 NTT392242:NTU393243 ODP392242:ODQ393243 ONL392242:ONM393243 OXH392242:OXI393243 PHD392242:PHE393243 PQZ392242:PRA393243 QAV392242:QAW393243 QKR392242:QKS393243 QUN392242:QUO393243 REJ392242:REK393243 ROF392242:ROG393243 RYB392242:RYC393243 SHX392242:SHY393243 SRT392242:SRU393243 TBP392242:TBQ393243 TLL392242:TLM393243 TVH392242:TVI393243 UFD392242:UFE393243 UOZ392242:UPA393243 UYV392242:UYW393243 VIR392242:VIS393243 VSN392242:VSO393243 WCJ392242:WCK393243 WMF392242:WMG393243 WWB392242:WWC393243 T457778:U458779 JP457778:JQ458779 TL457778:TM458779 ADH457778:ADI458779 AND457778:ANE458779 AWZ457778:AXA458779 BGV457778:BGW458779 BQR457778:BQS458779 CAN457778:CAO458779 CKJ457778:CKK458779 CUF457778:CUG458779 DEB457778:DEC458779 DNX457778:DNY458779 DXT457778:DXU458779 EHP457778:EHQ458779 ERL457778:ERM458779 FBH457778:FBI458779 FLD457778:FLE458779 FUZ457778:FVA458779 GEV457778:GEW458779 GOR457778:GOS458779 GYN457778:GYO458779 HIJ457778:HIK458779 HSF457778:HSG458779 ICB457778:ICC458779 ILX457778:ILY458779 IVT457778:IVU458779 JFP457778:JFQ458779 JPL457778:JPM458779 JZH457778:JZI458779 KJD457778:KJE458779 KSZ457778:KTA458779 LCV457778:LCW458779 LMR457778:LMS458779 LWN457778:LWO458779 MGJ457778:MGK458779 MQF457778:MQG458779 NAB457778:NAC458779 NJX457778:NJY458779 NTT457778:NTU458779 ODP457778:ODQ458779 ONL457778:ONM458779 OXH457778:OXI458779 PHD457778:PHE458779 PQZ457778:PRA458779 QAV457778:QAW458779 QKR457778:QKS458779 QUN457778:QUO458779 REJ457778:REK458779 ROF457778:ROG458779 RYB457778:RYC458779 SHX457778:SHY458779 SRT457778:SRU458779 TBP457778:TBQ458779 TLL457778:TLM458779 TVH457778:TVI458779 UFD457778:UFE458779 UOZ457778:UPA458779 UYV457778:UYW458779 VIR457778:VIS458779 VSN457778:VSO458779 WCJ457778:WCK458779 WMF457778:WMG458779 WWB457778:WWC458779 T523314:U524315 JP523314:JQ524315 TL523314:TM524315 ADH523314:ADI524315 AND523314:ANE524315 AWZ523314:AXA524315 BGV523314:BGW524315 BQR523314:BQS524315 CAN523314:CAO524315 CKJ523314:CKK524315 CUF523314:CUG524315 DEB523314:DEC524315 DNX523314:DNY524315 DXT523314:DXU524315 EHP523314:EHQ524315 ERL523314:ERM524315 FBH523314:FBI524315 FLD523314:FLE524315 FUZ523314:FVA524315 GEV523314:GEW524315 GOR523314:GOS524315 GYN523314:GYO524315 HIJ523314:HIK524315 HSF523314:HSG524315 ICB523314:ICC524315 ILX523314:ILY524315 IVT523314:IVU524315 JFP523314:JFQ524315 JPL523314:JPM524315 JZH523314:JZI524315 KJD523314:KJE524315 KSZ523314:KTA524315 LCV523314:LCW524315 LMR523314:LMS524315 LWN523314:LWO524315 MGJ523314:MGK524315 MQF523314:MQG524315 NAB523314:NAC524315 NJX523314:NJY524315 NTT523314:NTU524315 ODP523314:ODQ524315 ONL523314:ONM524315 OXH523314:OXI524315 PHD523314:PHE524315 PQZ523314:PRA524315 QAV523314:QAW524315 QKR523314:QKS524315 QUN523314:QUO524315 REJ523314:REK524315 ROF523314:ROG524315 RYB523314:RYC524315 SHX523314:SHY524315 SRT523314:SRU524315 TBP523314:TBQ524315 TLL523314:TLM524315 TVH523314:TVI524315 UFD523314:UFE524315 UOZ523314:UPA524315 UYV523314:UYW524315 VIR523314:VIS524315 VSN523314:VSO524315 WCJ523314:WCK524315 WMF523314:WMG524315 WWB523314:WWC524315 T588850:U589851 JP588850:JQ589851 TL588850:TM589851 ADH588850:ADI589851 AND588850:ANE589851 AWZ588850:AXA589851 BGV588850:BGW589851 BQR588850:BQS589851 CAN588850:CAO589851 CKJ588850:CKK589851 CUF588850:CUG589851 DEB588850:DEC589851 DNX588850:DNY589851 DXT588850:DXU589851 EHP588850:EHQ589851 ERL588850:ERM589851 FBH588850:FBI589851 FLD588850:FLE589851 FUZ588850:FVA589851 GEV588850:GEW589851 GOR588850:GOS589851 GYN588850:GYO589851 HIJ588850:HIK589851 HSF588850:HSG589851 ICB588850:ICC589851 ILX588850:ILY589851 IVT588850:IVU589851 JFP588850:JFQ589851 JPL588850:JPM589851 JZH588850:JZI589851 KJD588850:KJE589851 KSZ588850:KTA589851 LCV588850:LCW589851 LMR588850:LMS589851 LWN588850:LWO589851 MGJ588850:MGK589851 MQF588850:MQG589851 NAB588850:NAC589851 NJX588850:NJY589851 NTT588850:NTU589851 ODP588850:ODQ589851 ONL588850:ONM589851 OXH588850:OXI589851 PHD588850:PHE589851 PQZ588850:PRA589851 QAV588850:QAW589851 QKR588850:QKS589851 QUN588850:QUO589851 REJ588850:REK589851 ROF588850:ROG589851 RYB588850:RYC589851 SHX588850:SHY589851 SRT588850:SRU589851 TBP588850:TBQ589851 TLL588850:TLM589851 TVH588850:TVI589851 UFD588850:UFE589851 UOZ588850:UPA589851 UYV588850:UYW589851 VIR588850:VIS589851 VSN588850:VSO589851 WCJ588850:WCK589851 WMF588850:WMG589851 WWB588850:WWC589851 T654386:U655387 JP654386:JQ655387 TL654386:TM655387 ADH654386:ADI655387 AND654386:ANE655387 AWZ654386:AXA655387 BGV654386:BGW655387 BQR654386:BQS655387 CAN654386:CAO655387 CKJ654386:CKK655387 CUF654386:CUG655387 DEB654386:DEC655387 DNX654386:DNY655387 DXT654386:DXU655387 EHP654386:EHQ655387 ERL654386:ERM655387 FBH654386:FBI655387 FLD654386:FLE655387 FUZ654386:FVA655387 GEV654386:GEW655387 GOR654386:GOS655387 GYN654386:GYO655387 HIJ654386:HIK655387 HSF654386:HSG655387 ICB654386:ICC655387 ILX654386:ILY655387 IVT654386:IVU655387 JFP654386:JFQ655387 JPL654386:JPM655387 JZH654386:JZI655387 KJD654386:KJE655387 KSZ654386:KTA655387 LCV654386:LCW655387 LMR654386:LMS655387 LWN654386:LWO655387 MGJ654386:MGK655387 MQF654386:MQG655387 NAB654386:NAC655387 NJX654386:NJY655387 NTT654386:NTU655387 ODP654386:ODQ655387 ONL654386:ONM655387 OXH654386:OXI655387 PHD654386:PHE655387 PQZ654386:PRA655387 QAV654386:QAW655387 QKR654386:QKS655387 QUN654386:QUO655387 REJ654386:REK655387 ROF654386:ROG655387 RYB654386:RYC655387 SHX654386:SHY655387 SRT654386:SRU655387 TBP654386:TBQ655387 TLL654386:TLM655387 TVH654386:TVI655387 UFD654386:UFE655387 UOZ654386:UPA655387 UYV654386:UYW655387 VIR654386:VIS655387 VSN654386:VSO655387 WCJ654386:WCK655387 WMF654386:WMG655387 WWB654386:WWC655387 T719922:U720923 JP719922:JQ720923 TL719922:TM720923 ADH719922:ADI720923 AND719922:ANE720923 AWZ719922:AXA720923 BGV719922:BGW720923 BQR719922:BQS720923 CAN719922:CAO720923 CKJ719922:CKK720923 CUF719922:CUG720923 DEB719922:DEC720923 DNX719922:DNY720923 DXT719922:DXU720923 EHP719922:EHQ720923 ERL719922:ERM720923 FBH719922:FBI720923 FLD719922:FLE720923 FUZ719922:FVA720923 GEV719922:GEW720923 GOR719922:GOS720923 GYN719922:GYO720923 HIJ719922:HIK720923 HSF719922:HSG720923 ICB719922:ICC720923 ILX719922:ILY720923 IVT719922:IVU720923 JFP719922:JFQ720923 JPL719922:JPM720923 JZH719922:JZI720923 KJD719922:KJE720923 KSZ719922:KTA720923 LCV719922:LCW720923 LMR719922:LMS720923 LWN719922:LWO720923 MGJ719922:MGK720923 MQF719922:MQG720923 NAB719922:NAC720923 NJX719922:NJY720923 NTT719922:NTU720923 ODP719922:ODQ720923 ONL719922:ONM720923 OXH719922:OXI720923 PHD719922:PHE720923 PQZ719922:PRA720923 QAV719922:QAW720923 QKR719922:QKS720923 QUN719922:QUO720923 REJ719922:REK720923 ROF719922:ROG720923 RYB719922:RYC720923 SHX719922:SHY720923 SRT719922:SRU720923 TBP719922:TBQ720923 TLL719922:TLM720923 TVH719922:TVI720923 UFD719922:UFE720923 UOZ719922:UPA720923 UYV719922:UYW720923 VIR719922:VIS720923 VSN719922:VSO720923 WCJ719922:WCK720923 WMF719922:WMG720923 WWB719922:WWC720923 T785458:U786459 JP785458:JQ786459 TL785458:TM786459 ADH785458:ADI786459 AND785458:ANE786459 AWZ785458:AXA786459 BGV785458:BGW786459 BQR785458:BQS786459 CAN785458:CAO786459 CKJ785458:CKK786459 CUF785458:CUG786459 DEB785458:DEC786459 DNX785458:DNY786459 DXT785458:DXU786459 EHP785458:EHQ786459 ERL785458:ERM786459 FBH785458:FBI786459 FLD785458:FLE786459 FUZ785458:FVA786459 GEV785458:GEW786459 GOR785458:GOS786459 GYN785458:GYO786459 HIJ785458:HIK786459 HSF785458:HSG786459 ICB785458:ICC786459 ILX785458:ILY786459 IVT785458:IVU786459 JFP785458:JFQ786459 JPL785458:JPM786459 JZH785458:JZI786459 KJD785458:KJE786459 KSZ785458:KTA786459 LCV785458:LCW786459 LMR785458:LMS786459 LWN785458:LWO786459 MGJ785458:MGK786459 MQF785458:MQG786459 NAB785458:NAC786459 NJX785458:NJY786459 NTT785458:NTU786459 ODP785458:ODQ786459 ONL785458:ONM786459 OXH785458:OXI786459 PHD785458:PHE786459 PQZ785458:PRA786459 QAV785458:QAW786459 QKR785458:QKS786459 QUN785458:QUO786459 REJ785458:REK786459 ROF785458:ROG786459 RYB785458:RYC786459 SHX785458:SHY786459 SRT785458:SRU786459 TBP785458:TBQ786459 TLL785458:TLM786459 TVH785458:TVI786459 UFD785458:UFE786459 UOZ785458:UPA786459 UYV785458:UYW786459 VIR785458:VIS786459 VSN785458:VSO786459 WCJ785458:WCK786459 WMF785458:WMG786459 WWB785458:WWC786459 T850994:U851995 JP850994:JQ851995 TL850994:TM851995 ADH850994:ADI851995 AND850994:ANE851995 AWZ850994:AXA851995 BGV850994:BGW851995 BQR850994:BQS851995 CAN850994:CAO851995 CKJ850994:CKK851995 CUF850994:CUG851995 DEB850994:DEC851995 DNX850994:DNY851995 DXT850994:DXU851995 EHP850994:EHQ851995 ERL850994:ERM851995 FBH850994:FBI851995 FLD850994:FLE851995 FUZ850994:FVA851995 GEV850994:GEW851995 GOR850994:GOS851995 GYN850994:GYO851995 HIJ850994:HIK851995 HSF850994:HSG851995 ICB850994:ICC851995 ILX850994:ILY851995 IVT850994:IVU851995 JFP850994:JFQ851995 JPL850994:JPM851995 JZH850994:JZI851995 KJD850994:KJE851995 KSZ850994:KTA851995 LCV850994:LCW851995 LMR850994:LMS851995 LWN850994:LWO851995 MGJ850994:MGK851995 MQF850994:MQG851995 NAB850994:NAC851995 NJX850994:NJY851995 NTT850994:NTU851995 ODP850994:ODQ851995 ONL850994:ONM851995 OXH850994:OXI851995 PHD850994:PHE851995 PQZ850994:PRA851995 QAV850994:QAW851995 QKR850994:QKS851995 QUN850994:QUO851995 REJ850994:REK851995 ROF850994:ROG851995 RYB850994:RYC851995 SHX850994:SHY851995 SRT850994:SRU851995 TBP850994:TBQ851995 TLL850994:TLM851995 TVH850994:TVI851995 UFD850994:UFE851995 UOZ850994:UPA851995 UYV850994:UYW851995 VIR850994:VIS851995 VSN850994:VSO851995 WCJ850994:WCK851995 WMF850994:WMG851995 WWB850994:WWC851995 T916530:U917531 JP916530:JQ917531 TL916530:TM917531 ADH916530:ADI917531 AND916530:ANE917531 AWZ916530:AXA917531 BGV916530:BGW917531 BQR916530:BQS917531 CAN916530:CAO917531 CKJ916530:CKK917531 CUF916530:CUG917531 DEB916530:DEC917531 DNX916530:DNY917531 DXT916530:DXU917531 EHP916530:EHQ917531 ERL916530:ERM917531 FBH916530:FBI917531 FLD916530:FLE917531 FUZ916530:FVA917531 GEV916530:GEW917531 GOR916530:GOS917531 GYN916530:GYO917531 HIJ916530:HIK917531 HSF916530:HSG917531 ICB916530:ICC917531 ILX916530:ILY917531 IVT916530:IVU917531 JFP916530:JFQ917531 JPL916530:JPM917531 JZH916530:JZI917531 KJD916530:KJE917531 KSZ916530:KTA917531 LCV916530:LCW917531 LMR916530:LMS917531 LWN916530:LWO917531 MGJ916530:MGK917531 MQF916530:MQG917531 NAB916530:NAC917531 NJX916530:NJY917531 NTT916530:NTU917531 ODP916530:ODQ917531 ONL916530:ONM917531 OXH916530:OXI917531 PHD916530:PHE917531 PQZ916530:PRA917531 QAV916530:QAW917531 QKR916530:QKS917531 QUN916530:QUO917531 REJ916530:REK917531 ROF916530:ROG917531 RYB916530:RYC917531 SHX916530:SHY917531 SRT916530:SRU917531 TBP916530:TBQ917531 TLL916530:TLM917531 TVH916530:TVI917531 UFD916530:UFE917531 UOZ916530:UPA917531 UYV916530:UYW917531 VIR916530:VIS917531 VSN916530:VSO917531 WCJ916530:WCK917531 WMF916530:WMG917531 WWB916530:WWC917531 T982066:U983067 JP982066:JQ983067 TL982066:TM983067 ADH982066:ADI983067 AND982066:ANE983067 AWZ982066:AXA983067 BGV982066:BGW983067 BQR982066:BQS983067 CAN982066:CAO983067 CKJ982066:CKK983067 CUF982066:CUG983067 DEB982066:DEC983067 DNX982066:DNY983067 DXT982066:DXU983067 EHP982066:EHQ983067 ERL982066:ERM983067 FBH982066:FBI983067 FLD982066:FLE983067 FUZ982066:FVA983067 GEV982066:GEW983067 GOR982066:GOS983067 GYN982066:GYO983067 HIJ982066:HIK983067 HSF982066:HSG983067 ICB982066:ICC983067 ILX982066:ILY983067 IVT982066:IVU983067 JFP982066:JFQ983067 JPL982066:JPM983067 JZH982066:JZI983067 KJD982066:KJE983067 KSZ982066:KTA983067 LCV982066:LCW983067 LMR982066:LMS983067 LWN982066:LWO983067 MGJ982066:MGK983067 MQF982066:MQG983067 NAB982066:NAC983067 NJX982066:NJY983067 NTT982066:NTU983067 ODP982066:ODQ983067 ONL982066:ONM983067 OXH982066:OXI983067 PHD982066:PHE983067 PQZ982066:PRA983067 QAV982066:QAW983067 QKR982066:QKS983067 QUN982066:QUO983067 REJ982066:REK983067 ROF982066:ROG983067 RYB982066:RYC983067 SHX982066:SHY983067 SRT982066:SRU983067 TBP982066:TBQ983067 TLL982066:TLM983067 TVH982066:TVI983067 UFD982066:UFE983067 UOZ982066:UPA983067 UYV982066:UYW983067 VIR982066:VIS983067 VSN982066:VSO983067 WCJ982066:WCK983067 WMF982066:WMG983067 WWB982066:WWC983067 WWB8:WWC28 WMF8:WMG28 WCJ8:WCK28 VSN8:VSO28 VIR8:VIS28 UYV8:UYW28 UOZ8:UPA28 UFD8:UFE28 TVH8:TVI28 TLL8:TLM28 TBP8:TBQ28 SRT8:SRU28 SHX8:SHY28 RYB8:RYC28 ROF8:ROG28 REJ8:REK28 QUN8:QUO28 QKR8:QKS28 QAV8:QAW28 PQZ8:PRA28 PHD8:PHE28 OXH8:OXI28 ONL8:ONM28 ODP8:ODQ28 NTT8:NTU28 NJX8:NJY28 NAB8:NAC28 MQF8:MQG28 MGJ8:MGK28 LWN8:LWO28 LMR8:LMS28 LCV8:LCW28 KSZ8:KTA28 KJD8:KJE28 JZH8:JZI28 JPL8:JPM28 JFP8:JFQ28 IVT8:IVU28 ILX8:ILY28 ICB8:ICC28 HSF8:HSG28 HIJ8:HIK28 GYN8:GYO28 GOR8:GOS28 GEV8:GEW28 FUZ8:FVA28 FLD8:FLE28 FBH8:FBI28 ERL8:ERM28 EHP8:EHQ28 DXT8:DXU28 DNX8:DNY28 DEB8:DEC28 CUF8:CUG28 CKJ8:CKK28 CAN8:CAO28 BQR8:BQS28 BGV8:BGW28 AWZ8:AXA28 AND8:ANE28 ADH8:ADI28 TL8:TM28 JP8:JQ28 T8:U28">
      <formula1>0</formula1>
      <formula2>10</formula2>
    </dataValidation>
    <dataValidation type="list" allowBlank="1" showInputMessage="1" showErrorMessage="1" sqref="P64562:P65563 JL64562:JL65563 TH64562:TH65563 ADD64562:ADD65563 AMZ64562:AMZ65563 AWV64562:AWV65563 BGR64562:BGR65563 BQN64562:BQN65563 CAJ64562:CAJ65563 CKF64562:CKF65563 CUB64562:CUB65563 DDX64562:DDX65563 DNT64562:DNT65563 DXP64562:DXP65563 EHL64562:EHL65563 ERH64562:ERH65563 FBD64562:FBD65563 FKZ64562:FKZ65563 FUV64562:FUV65563 GER64562:GER65563 GON64562:GON65563 GYJ64562:GYJ65563 HIF64562:HIF65563 HSB64562:HSB65563 IBX64562:IBX65563 ILT64562:ILT65563 IVP64562:IVP65563 JFL64562:JFL65563 JPH64562:JPH65563 JZD64562:JZD65563 KIZ64562:KIZ65563 KSV64562:KSV65563 LCR64562:LCR65563 LMN64562:LMN65563 LWJ64562:LWJ65563 MGF64562:MGF65563 MQB64562:MQB65563 MZX64562:MZX65563 NJT64562:NJT65563 NTP64562:NTP65563 ODL64562:ODL65563 ONH64562:ONH65563 OXD64562:OXD65563 PGZ64562:PGZ65563 PQV64562:PQV65563 QAR64562:QAR65563 QKN64562:QKN65563 QUJ64562:QUJ65563 REF64562:REF65563 ROB64562:ROB65563 RXX64562:RXX65563 SHT64562:SHT65563 SRP64562:SRP65563 TBL64562:TBL65563 TLH64562:TLH65563 TVD64562:TVD65563 UEZ64562:UEZ65563 UOV64562:UOV65563 UYR64562:UYR65563 VIN64562:VIN65563 VSJ64562:VSJ65563 WCF64562:WCF65563 WMB64562:WMB65563 WVX64562:WVX65563 P130098:P131099 JL130098:JL131099 TH130098:TH131099 ADD130098:ADD131099 AMZ130098:AMZ131099 AWV130098:AWV131099 BGR130098:BGR131099 BQN130098:BQN131099 CAJ130098:CAJ131099 CKF130098:CKF131099 CUB130098:CUB131099 DDX130098:DDX131099 DNT130098:DNT131099 DXP130098:DXP131099 EHL130098:EHL131099 ERH130098:ERH131099 FBD130098:FBD131099 FKZ130098:FKZ131099 FUV130098:FUV131099 GER130098:GER131099 GON130098:GON131099 GYJ130098:GYJ131099 HIF130098:HIF131099 HSB130098:HSB131099 IBX130098:IBX131099 ILT130098:ILT131099 IVP130098:IVP131099 JFL130098:JFL131099 JPH130098:JPH131099 JZD130098:JZD131099 KIZ130098:KIZ131099 KSV130098:KSV131099 LCR130098:LCR131099 LMN130098:LMN131099 LWJ130098:LWJ131099 MGF130098:MGF131099 MQB130098:MQB131099 MZX130098:MZX131099 NJT130098:NJT131099 NTP130098:NTP131099 ODL130098:ODL131099 ONH130098:ONH131099 OXD130098:OXD131099 PGZ130098:PGZ131099 PQV130098:PQV131099 QAR130098:QAR131099 QKN130098:QKN131099 QUJ130098:QUJ131099 REF130098:REF131099 ROB130098:ROB131099 RXX130098:RXX131099 SHT130098:SHT131099 SRP130098:SRP131099 TBL130098:TBL131099 TLH130098:TLH131099 TVD130098:TVD131099 UEZ130098:UEZ131099 UOV130098:UOV131099 UYR130098:UYR131099 VIN130098:VIN131099 VSJ130098:VSJ131099 WCF130098:WCF131099 WMB130098:WMB131099 WVX130098:WVX131099 P195634:P196635 JL195634:JL196635 TH195634:TH196635 ADD195634:ADD196635 AMZ195634:AMZ196635 AWV195634:AWV196635 BGR195634:BGR196635 BQN195634:BQN196635 CAJ195634:CAJ196635 CKF195634:CKF196635 CUB195634:CUB196635 DDX195634:DDX196635 DNT195634:DNT196635 DXP195634:DXP196635 EHL195634:EHL196635 ERH195634:ERH196635 FBD195634:FBD196635 FKZ195634:FKZ196635 FUV195634:FUV196635 GER195634:GER196635 GON195634:GON196635 GYJ195634:GYJ196635 HIF195634:HIF196635 HSB195634:HSB196635 IBX195634:IBX196635 ILT195634:ILT196635 IVP195634:IVP196635 JFL195634:JFL196635 JPH195634:JPH196635 JZD195634:JZD196635 KIZ195634:KIZ196635 KSV195634:KSV196635 LCR195634:LCR196635 LMN195634:LMN196635 LWJ195634:LWJ196635 MGF195634:MGF196635 MQB195634:MQB196635 MZX195634:MZX196635 NJT195634:NJT196635 NTP195634:NTP196635 ODL195634:ODL196635 ONH195634:ONH196635 OXD195634:OXD196635 PGZ195634:PGZ196635 PQV195634:PQV196635 QAR195634:QAR196635 QKN195634:QKN196635 QUJ195634:QUJ196635 REF195634:REF196635 ROB195634:ROB196635 RXX195634:RXX196635 SHT195634:SHT196635 SRP195634:SRP196635 TBL195634:TBL196635 TLH195634:TLH196635 TVD195634:TVD196635 UEZ195634:UEZ196635 UOV195634:UOV196635 UYR195634:UYR196635 VIN195634:VIN196635 VSJ195634:VSJ196635 WCF195634:WCF196635 WMB195634:WMB196635 WVX195634:WVX196635 P261170:P262171 JL261170:JL262171 TH261170:TH262171 ADD261170:ADD262171 AMZ261170:AMZ262171 AWV261170:AWV262171 BGR261170:BGR262171 BQN261170:BQN262171 CAJ261170:CAJ262171 CKF261170:CKF262171 CUB261170:CUB262171 DDX261170:DDX262171 DNT261170:DNT262171 DXP261170:DXP262171 EHL261170:EHL262171 ERH261170:ERH262171 FBD261170:FBD262171 FKZ261170:FKZ262171 FUV261170:FUV262171 GER261170:GER262171 GON261170:GON262171 GYJ261170:GYJ262171 HIF261170:HIF262171 HSB261170:HSB262171 IBX261170:IBX262171 ILT261170:ILT262171 IVP261170:IVP262171 JFL261170:JFL262171 JPH261170:JPH262171 JZD261170:JZD262171 KIZ261170:KIZ262171 KSV261170:KSV262171 LCR261170:LCR262171 LMN261170:LMN262171 LWJ261170:LWJ262171 MGF261170:MGF262171 MQB261170:MQB262171 MZX261170:MZX262171 NJT261170:NJT262171 NTP261170:NTP262171 ODL261170:ODL262171 ONH261170:ONH262171 OXD261170:OXD262171 PGZ261170:PGZ262171 PQV261170:PQV262171 QAR261170:QAR262171 QKN261170:QKN262171 QUJ261170:QUJ262171 REF261170:REF262171 ROB261170:ROB262171 RXX261170:RXX262171 SHT261170:SHT262171 SRP261170:SRP262171 TBL261170:TBL262171 TLH261170:TLH262171 TVD261170:TVD262171 UEZ261170:UEZ262171 UOV261170:UOV262171 UYR261170:UYR262171 VIN261170:VIN262171 VSJ261170:VSJ262171 WCF261170:WCF262171 WMB261170:WMB262171 WVX261170:WVX262171 P326706:P327707 JL326706:JL327707 TH326706:TH327707 ADD326706:ADD327707 AMZ326706:AMZ327707 AWV326706:AWV327707 BGR326706:BGR327707 BQN326706:BQN327707 CAJ326706:CAJ327707 CKF326706:CKF327707 CUB326706:CUB327707 DDX326706:DDX327707 DNT326706:DNT327707 DXP326706:DXP327707 EHL326706:EHL327707 ERH326706:ERH327707 FBD326706:FBD327707 FKZ326706:FKZ327707 FUV326706:FUV327707 GER326706:GER327707 GON326706:GON327707 GYJ326706:GYJ327707 HIF326706:HIF327707 HSB326706:HSB327707 IBX326706:IBX327707 ILT326706:ILT327707 IVP326706:IVP327707 JFL326706:JFL327707 JPH326706:JPH327707 JZD326706:JZD327707 KIZ326706:KIZ327707 KSV326706:KSV327707 LCR326706:LCR327707 LMN326706:LMN327707 LWJ326706:LWJ327707 MGF326706:MGF327707 MQB326706:MQB327707 MZX326706:MZX327707 NJT326706:NJT327707 NTP326706:NTP327707 ODL326706:ODL327707 ONH326706:ONH327707 OXD326706:OXD327707 PGZ326706:PGZ327707 PQV326706:PQV327707 QAR326706:QAR327707 QKN326706:QKN327707 QUJ326706:QUJ327707 REF326706:REF327707 ROB326706:ROB327707 RXX326706:RXX327707 SHT326706:SHT327707 SRP326706:SRP327707 TBL326706:TBL327707 TLH326706:TLH327707 TVD326706:TVD327707 UEZ326706:UEZ327707 UOV326706:UOV327707 UYR326706:UYR327707 VIN326706:VIN327707 VSJ326706:VSJ327707 WCF326706:WCF327707 WMB326706:WMB327707 WVX326706:WVX327707 P392242:P393243 JL392242:JL393243 TH392242:TH393243 ADD392242:ADD393243 AMZ392242:AMZ393243 AWV392242:AWV393243 BGR392242:BGR393243 BQN392242:BQN393243 CAJ392242:CAJ393243 CKF392242:CKF393243 CUB392242:CUB393243 DDX392242:DDX393243 DNT392242:DNT393243 DXP392242:DXP393243 EHL392242:EHL393243 ERH392242:ERH393243 FBD392242:FBD393243 FKZ392242:FKZ393243 FUV392242:FUV393243 GER392242:GER393243 GON392242:GON393243 GYJ392242:GYJ393243 HIF392242:HIF393243 HSB392242:HSB393243 IBX392242:IBX393243 ILT392242:ILT393243 IVP392242:IVP393243 JFL392242:JFL393243 JPH392242:JPH393243 JZD392242:JZD393243 KIZ392242:KIZ393243 KSV392242:KSV393243 LCR392242:LCR393243 LMN392242:LMN393243 LWJ392242:LWJ393243 MGF392242:MGF393243 MQB392242:MQB393243 MZX392242:MZX393243 NJT392242:NJT393243 NTP392242:NTP393243 ODL392242:ODL393243 ONH392242:ONH393243 OXD392242:OXD393243 PGZ392242:PGZ393243 PQV392242:PQV393243 QAR392242:QAR393243 QKN392242:QKN393243 QUJ392242:QUJ393243 REF392242:REF393243 ROB392242:ROB393243 RXX392242:RXX393243 SHT392242:SHT393243 SRP392242:SRP393243 TBL392242:TBL393243 TLH392242:TLH393243 TVD392242:TVD393243 UEZ392242:UEZ393243 UOV392242:UOV393243 UYR392242:UYR393243 VIN392242:VIN393243 VSJ392242:VSJ393243 WCF392242:WCF393243 WMB392242:WMB393243 WVX392242:WVX393243 P457778:P458779 JL457778:JL458779 TH457778:TH458779 ADD457778:ADD458779 AMZ457778:AMZ458779 AWV457778:AWV458779 BGR457778:BGR458779 BQN457778:BQN458779 CAJ457778:CAJ458779 CKF457778:CKF458779 CUB457778:CUB458779 DDX457778:DDX458779 DNT457778:DNT458779 DXP457778:DXP458779 EHL457778:EHL458779 ERH457778:ERH458779 FBD457778:FBD458779 FKZ457778:FKZ458779 FUV457778:FUV458779 GER457778:GER458779 GON457778:GON458779 GYJ457778:GYJ458779 HIF457778:HIF458779 HSB457778:HSB458779 IBX457778:IBX458779 ILT457778:ILT458779 IVP457778:IVP458779 JFL457778:JFL458779 JPH457778:JPH458779 JZD457778:JZD458779 KIZ457778:KIZ458779 KSV457778:KSV458779 LCR457778:LCR458779 LMN457778:LMN458779 LWJ457778:LWJ458779 MGF457778:MGF458779 MQB457778:MQB458779 MZX457778:MZX458779 NJT457778:NJT458779 NTP457778:NTP458779 ODL457778:ODL458779 ONH457778:ONH458779 OXD457778:OXD458779 PGZ457778:PGZ458779 PQV457778:PQV458779 QAR457778:QAR458779 QKN457778:QKN458779 QUJ457778:QUJ458779 REF457778:REF458779 ROB457778:ROB458779 RXX457778:RXX458779 SHT457778:SHT458779 SRP457778:SRP458779 TBL457778:TBL458779 TLH457778:TLH458779 TVD457778:TVD458779 UEZ457778:UEZ458779 UOV457778:UOV458779 UYR457778:UYR458779 VIN457778:VIN458779 VSJ457778:VSJ458779 WCF457778:WCF458779 WMB457778:WMB458779 WVX457778:WVX458779 P523314:P524315 JL523314:JL524315 TH523314:TH524315 ADD523314:ADD524315 AMZ523314:AMZ524315 AWV523314:AWV524315 BGR523314:BGR524315 BQN523314:BQN524315 CAJ523314:CAJ524315 CKF523314:CKF524315 CUB523314:CUB524315 DDX523314:DDX524315 DNT523314:DNT524315 DXP523314:DXP524315 EHL523314:EHL524315 ERH523314:ERH524315 FBD523314:FBD524315 FKZ523314:FKZ524315 FUV523314:FUV524315 GER523314:GER524315 GON523314:GON524315 GYJ523314:GYJ524315 HIF523314:HIF524315 HSB523314:HSB524315 IBX523314:IBX524315 ILT523314:ILT524315 IVP523314:IVP524315 JFL523314:JFL524315 JPH523314:JPH524315 JZD523314:JZD524315 KIZ523314:KIZ524315 KSV523314:KSV524315 LCR523314:LCR524315 LMN523314:LMN524315 LWJ523314:LWJ524315 MGF523314:MGF524315 MQB523314:MQB524315 MZX523314:MZX524315 NJT523314:NJT524315 NTP523314:NTP524315 ODL523314:ODL524315 ONH523314:ONH524315 OXD523314:OXD524315 PGZ523314:PGZ524315 PQV523314:PQV524315 QAR523314:QAR524315 QKN523314:QKN524315 QUJ523314:QUJ524315 REF523314:REF524315 ROB523314:ROB524315 RXX523314:RXX524315 SHT523314:SHT524315 SRP523314:SRP524315 TBL523314:TBL524315 TLH523314:TLH524315 TVD523314:TVD524315 UEZ523314:UEZ524315 UOV523314:UOV524315 UYR523314:UYR524315 VIN523314:VIN524315 VSJ523314:VSJ524315 WCF523314:WCF524315 WMB523314:WMB524315 WVX523314:WVX524315 P588850:P589851 JL588850:JL589851 TH588850:TH589851 ADD588850:ADD589851 AMZ588850:AMZ589851 AWV588850:AWV589851 BGR588850:BGR589851 BQN588850:BQN589851 CAJ588850:CAJ589851 CKF588850:CKF589851 CUB588850:CUB589851 DDX588850:DDX589851 DNT588850:DNT589851 DXP588850:DXP589851 EHL588850:EHL589851 ERH588850:ERH589851 FBD588850:FBD589851 FKZ588850:FKZ589851 FUV588850:FUV589851 GER588850:GER589851 GON588850:GON589851 GYJ588850:GYJ589851 HIF588850:HIF589851 HSB588850:HSB589851 IBX588850:IBX589851 ILT588850:ILT589851 IVP588850:IVP589851 JFL588850:JFL589851 JPH588850:JPH589851 JZD588850:JZD589851 KIZ588850:KIZ589851 KSV588850:KSV589851 LCR588850:LCR589851 LMN588850:LMN589851 LWJ588850:LWJ589851 MGF588850:MGF589851 MQB588850:MQB589851 MZX588850:MZX589851 NJT588850:NJT589851 NTP588850:NTP589851 ODL588850:ODL589851 ONH588850:ONH589851 OXD588850:OXD589851 PGZ588850:PGZ589851 PQV588850:PQV589851 QAR588850:QAR589851 QKN588850:QKN589851 QUJ588850:QUJ589851 REF588850:REF589851 ROB588850:ROB589851 RXX588850:RXX589851 SHT588850:SHT589851 SRP588850:SRP589851 TBL588850:TBL589851 TLH588850:TLH589851 TVD588850:TVD589851 UEZ588850:UEZ589851 UOV588850:UOV589851 UYR588850:UYR589851 VIN588850:VIN589851 VSJ588850:VSJ589851 WCF588850:WCF589851 WMB588850:WMB589851 WVX588850:WVX589851 P654386:P655387 JL654386:JL655387 TH654386:TH655387 ADD654386:ADD655387 AMZ654386:AMZ655387 AWV654386:AWV655387 BGR654386:BGR655387 BQN654386:BQN655387 CAJ654386:CAJ655387 CKF654386:CKF655387 CUB654386:CUB655387 DDX654386:DDX655387 DNT654386:DNT655387 DXP654386:DXP655387 EHL654386:EHL655387 ERH654386:ERH655387 FBD654386:FBD655387 FKZ654386:FKZ655387 FUV654386:FUV655387 GER654386:GER655387 GON654386:GON655387 GYJ654386:GYJ655387 HIF654386:HIF655387 HSB654386:HSB655387 IBX654386:IBX655387 ILT654386:ILT655387 IVP654386:IVP655387 JFL654386:JFL655387 JPH654386:JPH655387 JZD654386:JZD655387 KIZ654386:KIZ655387 KSV654386:KSV655387 LCR654386:LCR655387 LMN654386:LMN655387 LWJ654386:LWJ655387 MGF654386:MGF655387 MQB654386:MQB655387 MZX654386:MZX655387 NJT654386:NJT655387 NTP654386:NTP655387 ODL654386:ODL655387 ONH654386:ONH655387 OXD654386:OXD655387 PGZ654386:PGZ655387 PQV654386:PQV655387 QAR654386:QAR655387 QKN654386:QKN655387 QUJ654386:QUJ655387 REF654386:REF655387 ROB654386:ROB655387 RXX654386:RXX655387 SHT654386:SHT655387 SRP654386:SRP655387 TBL654386:TBL655387 TLH654386:TLH655387 TVD654386:TVD655387 UEZ654386:UEZ655387 UOV654386:UOV655387 UYR654386:UYR655387 VIN654386:VIN655387 VSJ654386:VSJ655387 WCF654386:WCF655387 WMB654386:WMB655387 WVX654386:WVX655387 P719922:P720923 JL719922:JL720923 TH719922:TH720923 ADD719922:ADD720923 AMZ719922:AMZ720923 AWV719922:AWV720923 BGR719922:BGR720923 BQN719922:BQN720923 CAJ719922:CAJ720923 CKF719922:CKF720923 CUB719922:CUB720923 DDX719922:DDX720923 DNT719922:DNT720923 DXP719922:DXP720923 EHL719922:EHL720923 ERH719922:ERH720923 FBD719922:FBD720923 FKZ719922:FKZ720923 FUV719922:FUV720923 GER719922:GER720923 GON719922:GON720923 GYJ719922:GYJ720923 HIF719922:HIF720923 HSB719922:HSB720923 IBX719922:IBX720923 ILT719922:ILT720923 IVP719922:IVP720923 JFL719922:JFL720923 JPH719922:JPH720923 JZD719922:JZD720923 KIZ719922:KIZ720923 KSV719922:KSV720923 LCR719922:LCR720923 LMN719922:LMN720923 LWJ719922:LWJ720923 MGF719922:MGF720923 MQB719922:MQB720923 MZX719922:MZX720923 NJT719922:NJT720923 NTP719922:NTP720923 ODL719922:ODL720923 ONH719922:ONH720923 OXD719922:OXD720923 PGZ719922:PGZ720923 PQV719922:PQV720923 QAR719922:QAR720923 QKN719922:QKN720923 QUJ719922:QUJ720923 REF719922:REF720923 ROB719922:ROB720923 RXX719922:RXX720923 SHT719922:SHT720923 SRP719922:SRP720923 TBL719922:TBL720923 TLH719922:TLH720923 TVD719922:TVD720923 UEZ719922:UEZ720923 UOV719922:UOV720923 UYR719922:UYR720923 VIN719922:VIN720923 VSJ719922:VSJ720923 WCF719922:WCF720923 WMB719922:WMB720923 WVX719922:WVX720923 P785458:P786459 JL785458:JL786459 TH785458:TH786459 ADD785458:ADD786459 AMZ785458:AMZ786459 AWV785458:AWV786459 BGR785458:BGR786459 BQN785458:BQN786459 CAJ785458:CAJ786459 CKF785458:CKF786459 CUB785458:CUB786459 DDX785458:DDX786459 DNT785458:DNT786459 DXP785458:DXP786459 EHL785458:EHL786459 ERH785458:ERH786459 FBD785458:FBD786459 FKZ785458:FKZ786459 FUV785458:FUV786459 GER785458:GER786459 GON785458:GON786459 GYJ785458:GYJ786459 HIF785458:HIF786459 HSB785458:HSB786459 IBX785458:IBX786459 ILT785458:ILT786459 IVP785458:IVP786459 JFL785458:JFL786459 JPH785458:JPH786459 JZD785458:JZD786459 KIZ785458:KIZ786459 KSV785458:KSV786459 LCR785458:LCR786459 LMN785458:LMN786459 LWJ785458:LWJ786459 MGF785458:MGF786459 MQB785458:MQB786459 MZX785458:MZX786459 NJT785458:NJT786459 NTP785458:NTP786459 ODL785458:ODL786459 ONH785458:ONH786459 OXD785458:OXD786459 PGZ785458:PGZ786459 PQV785458:PQV786459 QAR785458:QAR786459 QKN785458:QKN786459 QUJ785458:QUJ786459 REF785458:REF786459 ROB785458:ROB786459 RXX785458:RXX786459 SHT785458:SHT786459 SRP785458:SRP786459 TBL785458:TBL786459 TLH785458:TLH786459 TVD785458:TVD786459 UEZ785458:UEZ786459 UOV785458:UOV786459 UYR785458:UYR786459 VIN785458:VIN786459 VSJ785458:VSJ786459 WCF785458:WCF786459 WMB785458:WMB786459 WVX785458:WVX786459 P850994:P851995 JL850994:JL851995 TH850994:TH851995 ADD850994:ADD851995 AMZ850994:AMZ851995 AWV850994:AWV851995 BGR850994:BGR851995 BQN850994:BQN851995 CAJ850994:CAJ851995 CKF850994:CKF851995 CUB850994:CUB851995 DDX850994:DDX851995 DNT850994:DNT851995 DXP850994:DXP851995 EHL850994:EHL851995 ERH850994:ERH851995 FBD850994:FBD851995 FKZ850994:FKZ851995 FUV850994:FUV851995 GER850994:GER851995 GON850994:GON851995 GYJ850994:GYJ851995 HIF850994:HIF851995 HSB850994:HSB851995 IBX850994:IBX851995 ILT850994:ILT851995 IVP850994:IVP851995 JFL850994:JFL851995 JPH850994:JPH851995 JZD850994:JZD851995 KIZ850994:KIZ851995 KSV850994:KSV851995 LCR850994:LCR851995 LMN850994:LMN851995 LWJ850994:LWJ851995 MGF850994:MGF851995 MQB850994:MQB851995 MZX850994:MZX851995 NJT850994:NJT851995 NTP850994:NTP851995 ODL850994:ODL851995 ONH850994:ONH851995 OXD850994:OXD851995 PGZ850994:PGZ851995 PQV850994:PQV851995 QAR850994:QAR851995 QKN850994:QKN851995 QUJ850994:QUJ851995 REF850994:REF851995 ROB850994:ROB851995 RXX850994:RXX851995 SHT850994:SHT851995 SRP850994:SRP851995 TBL850994:TBL851995 TLH850994:TLH851995 TVD850994:TVD851995 UEZ850994:UEZ851995 UOV850994:UOV851995 UYR850994:UYR851995 VIN850994:VIN851995 VSJ850994:VSJ851995 WCF850994:WCF851995 WMB850994:WMB851995 WVX850994:WVX851995 P916530:P917531 JL916530:JL917531 TH916530:TH917531 ADD916530:ADD917531 AMZ916530:AMZ917531 AWV916530:AWV917531 BGR916530:BGR917531 BQN916530:BQN917531 CAJ916530:CAJ917531 CKF916530:CKF917531 CUB916530:CUB917531 DDX916530:DDX917531 DNT916530:DNT917531 DXP916530:DXP917531 EHL916530:EHL917531 ERH916530:ERH917531 FBD916530:FBD917531 FKZ916530:FKZ917531 FUV916530:FUV917531 GER916530:GER917531 GON916530:GON917531 GYJ916530:GYJ917531 HIF916530:HIF917531 HSB916530:HSB917531 IBX916530:IBX917531 ILT916530:ILT917531 IVP916530:IVP917531 JFL916530:JFL917531 JPH916530:JPH917531 JZD916530:JZD917531 KIZ916530:KIZ917531 KSV916530:KSV917531 LCR916530:LCR917531 LMN916530:LMN917531 LWJ916530:LWJ917531 MGF916530:MGF917531 MQB916530:MQB917531 MZX916530:MZX917531 NJT916530:NJT917531 NTP916530:NTP917531 ODL916530:ODL917531 ONH916530:ONH917531 OXD916530:OXD917531 PGZ916530:PGZ917531 PQV916530:PQV917531 QAR916530:QAR917531 QKN916530:QKN917531 QUJ916530:QUJ917531 REF916530:REF917531 ROB916530:ROB917531 RXX916530:RXX917531 SHT916530:SHT917531 SRP916530:SRP917531 TBL916530:TBL917531 TLH916530:TLH917531 TVD916530:TVD917531 UEZ916530:UEZ917531 UOV916530:UOV917531 UYR916530:UYR917531 VIN916530:VIN917531 VSJ916530:VSJ917531 WCF916530:WCF917531 WMB916530:WMB917531 WVX916530:WVX917531 P982066:P983067 JL982066:JL983067 TH982066:TH983067 ADD982066:ADD983067 AMZ982066:AMZ983067 AWV982066:AWV983067 BGR982066:BGR983067 BQN982066:BQN983067 CAJ982066:CAJ983067 CKF982066:CKF983067 CUB982066:CUB983067 DDX982066:DDX983067 DNT982066:DNT983067 DXP982066:DXP983067 EHL982066:EHL983067 ERH982066:ERH983067 FBD982066:FBD983067 FKZ982066:FKZ983067 FUV982066:FUV983067 GER982066:GER983067 GON982066:GON983067 GYJ982066:GYJ983067 HIF982066:HIF983067 HSB982066:HSB983067 IBX982066:IBX983067 ILT982066:ILT983067 IVP982066:IVP983067 JFL982066:JFL983067 JPH982066:JPH983067 JZD982066:JZD983067 KIZ982066:KIZ983067 KSV982066:KSV983067 LCR982066:LCR983067 LMN982066:LMN983067 LWJ982066:LWJ983067 MGF982066:MGF983067 MQB982066:MQB983067 MZX982066:MZX983067 NJT982066:NJT983067 NTP982066:NTP983067 ODL982066:ODL983067 ONH982066:ONH983067 OXD982066:OXD983067 PGZ982066:PGZ983067 PQV982066:PQV983067 QAR982066:QAR983067 QKN982066:QKN983067 QUJ982066:QUJ983067 REF982066:REF983067 ROB982066:ROB983067 RXX982066:RXX983067 SHT982066:SHT983067 SRP982066:SRP983067 TBL982066:TBL983067 TLH982066:TLH983067 TVD982066:TVD983067 UEZ982066:UEZ983067 UOV982066:UOV983067 UYR982066:UYR983067 VIN982066:VIN983067 VSJ982066:VSJ983067 WCF982066:WCF983067 WMB982066:WMB983067 WVX982066:WVX983067 WVX8:WVX28 WMB8:WMB28 WCF8:WCF28 VSJ8:VSJ28 VIN8:VIN28 UYR8:UYR28 UOV8:UOV28 UEZ8:UEZ28 TVD8:TVD28 TLH8:TLH28 TBL8:TBL28 SRP8:SRP28 SHT8:SHT28 RXX8:RXX28 ROB8:ROB28 REF8:REF28 QUJ8:QUJ28 QKN8:QKN28 QAR8:QAR28 PQV8:PQV28 PGZ8:PGZ28 OXD8:OXD28 ONH8:ONH28 ODL8:ODL28 NTP8:NTP28 NJT8:NJT28 MZX8:MZX28 MQB8:MQB28 MGF8:MGF28 LWJ8:LWJ28 LMN8:LMN28 LCR8:LCR28 KSV8:KSV28 KIZ8:KIZ28 JZD8:JZD28 JPH8:JPH28 JFL8:JFL28 IVP8:IVP28 ILT8:ILT28 IBX8:IBX28 HSB8:HSB28 HIF8:HIF28 GYJ8:GYJ28 GON8:GON28 GER8:GER28 FUV8:FUV28 FKZ8:FKZ28 FBD8:FBD28 ERH8:ERH28 EHL8:EHL28 DXP8:DXP28 DNT8:DNT28 DDX8:DDX28 CUB8:CUB28 CKF8:CKF28 CAJ8:CAJ28 BQN8:BQN28 BGR8:BGR28 AWV8:AWV28 AMZ8:AMZ28 ADD8:ADD28 TH8:TH28 JL8:JL28 P8:P28">
      <formula1>$AB$1:$AB$2</formula1>
    </dataValidation>
    <dataValidation type="list" allowBlank="1" showInputMessage="1" showErrorMessage="1" sqref="G64562:I65563 JC64562:JE65563 SY64562:TA65563 ACU64562:ACW65563 AMQ64562:AMS65563 AWM64562:AWO65563 BGI64562:BGK65563 BQE64562:BQG65563 CAA64562:CAC65563 CJW64562:CJY65563 CTS64562:CTU65563 DDO64562:DDQ65563 DNK64562:DNM65563 DXG64562:DXI65563 EHC64562:EHE65563 EQY64562:ERA65563 FAU64562:FAW65563 FKQ64562:FKS65563 FUM64562:FUO65563 GEI64562:GEK65563 GOE64562:GOG65563 GYA64562:GYC65563 HHW64562:HHY65563 HRS64562:HRU65563 IBO64562:IBQ65563 ILK64562:ILM65563 IVG64562:IVI65563 JFC64562:JFE65563 JOY64562:JPA65563 JYU64562:JYW65563 KIQ64562:KIS65563 KSM64562:KSO65563 LCI64562:LCK65563 LME64562:LMG65563 LWA64562:LWC65563 MFW64562:MFY65563 MPS64562:MPU65563 MZO64562:MZQ65563 NJK64562:NJM65563 NTG64562:NTI65563 ODC64562:ODE65563 OMY64562:ONA65563 OWU64562:OWW65563 PGQ64562:PGS65563 PQM64562:PQO65563 QAI64562:QAK65563 QKE64562:QKG65563 QUA64562:QUC65563 RDW64562:RDY65563 RNS64562:RNU65563 RXO64562:RXQ65563 SHK64562:SHM65563 SRG64562:SRI65563 TBC64562:TBE65563 TKY64562:TLA65563 TUU64562:TUW65563 UEQ64562:UES65563 UOM64562:UOO65563 UYI64562:UYK65563 VIE64562:VIG65563 VSA64562:VSC65563 WBW64562:WBY65563 WLS64562:WLU65563 WVO64562:WVQ65563 G130098:I131099 JC130098:JE131099 SY130098:TA131099 ACU130098:ACW131099 AMQ130098:AMS131099 AWM130098:AWO131099 BGI130098:BGK131099 BQE130098:BQG131099 CAA130098:CAC131099 CJW130098:CJY131099 CTS130098:CTU131099 DDO130098:DDQ131099 DNK130098:DNM131099 DXG130098:DXI131099 EHC130098:EHE131099 EQY130098:ERA131099 FAU130098:FAW131099 FKQ130098:FKS131099 FUM130098:FUO131099 GEI130098:GEK131099 GOE130098:GOG131099 GYA130098:GYC131099 HHW130098:HHY131099 HRS130098:HRU131099 IBO130098:IBQ131099 ILK130098:ILM131099 IVG130098:IVI131099 JFC130098:JFE131099 JOY130098:JPA131099 JYU130098:JYW131099 KIQ130098:KIS131099 KSM130098:KSO131099 LCI130098:LCK131099 LME130098:LMG131099 LWA130098:LWC131099 MFW130098:MFY131099 MPS130098:MPU131099 MZO130098:MZQ131099 NJK130098:NJM131099 NTG130098:NTI131099 ODC130098:ODE131099 OMY130098:ONA131099 OWU130098:OWW131099 PGQ130098:PGS131099 PQM130098:PQO131099 QAI130098:QAK131099 QKE130098:QKG131099 QUA130098:QUC131099 RDW130098:RDY131099 RNS130098:RNU131099 RXO130098:RXQ131099 SHK130098:SHM131099 SRG130098:SRI131099 TBC130098:TBE131099 TKY130098:TLA131099 TUU130098:TUW131099 UEQ130098:UES131099 UOM130098:UOO131099 UYI130098:UYK131099 VIE130098:VIG131099 VSA130098:VSC131099 WBW130098:WBY131099 WLS130098:WLU131099 WVO130098:WVQ131099 G195634:I196635 JC195634:JE196635 SY195634:TA196635 ACU195634:ACW196635 AMQ195634:AMS196635 AWM195634:AWO196635 BGI195634:BGK196635 BQE195634:BQG196635 CAA195634:CAC196635 CJW195634:CJY196635 CTS195634:CTU196635 DDO195634:DDQ196635 DNK195634:DNM196635 DXG195634:DXI196635 EHC195634:EHE196635 EQY195634:ERA196635 FAU195634:FAW196635 FKQ195634:FKS196635 FUM195634:FUO196635 GEI195634:GEK196635 GOE195634:GOG196635 GYA195634:GYC196635 HHW195634:HHY196635 HRS195634:HRU196635 IBO195634:IBQ196635 ILK195634:ILM196635 IVG195634:IVI196635 JFC195634:JFE196635 JOY195634:JPA196635 JYU195634:JYW196635 KIQ195634:KIS196635 KSM195634:KSO196635 LCI195634:LCK196635 LME195634:LMG196635 LWA195634:LWC196635 MFW195634:MFY196635 MPS195634:MPU196635 MZO195634:MZQ196635 NJK195634:NJM196635 NTG195634:NTI196635 ODC195634:ODE196635 OMY195634:ONA196635 OWU195634:OWW196635 PGQ195634:PGS196635 PQM195634:PQO196635 QAI195634:QAK196635 QKE195634:QKG196635 QUA195634:QUC196635 RDW195634:RDY196635 RNS195634:RNU196635 RXO195634:RXQ196635 SHK195634:SHM196635 SRG195634:SRI196635 TBC195634:TBE196635 TKY195634:TLA196635 TUU195634:TUW196635 UEQ195634:UES196635 UOM195634:UOO196635 UYI195634:UYK196635 VIE195634:VIG196635 VSA195634:VSC196635 WBW195634:WBY196635 WLS195634:WLU196635 WVO195634:WVQ196635 G261170:I262171 JC261170:JE262171 SY261170:TA262171 ACU261170:ACW262171 AMQ261170:AMS262171 AWM261170:AWO262171 BGI261170:BGK262171 BQE261170:BQG262171 CAA261170:CAC262171 CJW261170:CJY262171 CTS261170:CTU262171 DDO261170:DDQ262171 DNK261170:DNM262171 DXG261170:DXI262171 EHC261170:EHE262171 EQY261170:ERA262171 FAU261170:FAW262171 FKQ261170:FKS262171 FUM261170:FUO262171 GEI261170:GEK262171 GOE261170:GOG262171 GYA261170:GYC262171 HHW261170:HHY262171 HRS261170:HRU262171 IBO261170:IBQ262171 ILK261170:ILM262171 IVG261170:IVI262171 JFC261170:JFE262171 JOY261170:JPA262171 JYU261170:JYW262171 KIQ261170:KIS262171 KSM261170:KSO262171 LCI261170:LCK262171 LME261170:LMG262171 LWA261170:LWC262171 MFW261170:MFY262171 MPS261170:MPU262171 MZO261170:MZQ262171 NJK261170:NJM262171 NTG261170:NTI262171 ODC261170:ODE262171 OMY261170:ONA262171 OWU261170:OWW262171 PGQ261170:PGS262171 PQM261170:PQO262171 QAI261170:QAK262171 QKE261170:QKG262171 QUA261170:QUC262171 RDW261170:RDY262171 RNS261170:RNU262171 RXO261170:RXQ262171 SHK261170:SHM262171 SRG261170:SRI262171 TBC261170:TBE262171 TKY261170:TLA262171 TUU261170:TUW262171 UEQ261170:UES262171 UOM261170:UOO262171 UYI261170:UYK262171 VIE261170:VIG262171 VSA261170:VSC262171 WBW261170:WBY262171 WLS261170:WLU262171 WVO261170:WVQ262171 G326706:I327707 JC326706:JE327707 SY326706:TA327707 ACU326706:ACW327707 AMQ326706:AMS327707 AWM326706:AWO327707 BGI326706:BGK327707 BQE326706:BQG327707 CAA326706:CAC327707 CJW326706:CJY327707 CTS326706:CTU327707 DDO326706:DDQ327707 DNK326706:DNM327707 DXG326706:DXI327707 EHC326706:EHE327707 EQY326706:ERA327707 FAU326706:FAW327707 FKQ326706:FKS327707 FUM326706:FUO327707 GEI326706:GEK327707 GOE326706:GOG327707 GYA326706:GYC327707 HHW326706:HHY327707 HRS326706:HRU327707 IBO326706:IBQ327707 ILK326706:ILM327707 IVG326706:IVI327707 JFC326706:JFE327707 JOY326706:JPA327707 JYU326706:JYW327707 KIQ326706:KIS327707 KSM326706:KSO327707 LCI326706:LCK327707 LME326706:LMG327707 LWA326706:LWC327707 MFW326706:MFY327707 MPS326706:MPU327707 MZO326706:MZQ327707 NJK326706:NJM327707 NTG326706:NTI327707 ODC326706:ODE327707 OMY326706:ONA327707 OWU326706:OWW327707 PGQ326706:PGS327707 PQM326706:PQO327707 QAI326706:QAK327707 QKE326706:QKG327707 QUA326706:QUC327707 RDW326706:RDY327707 RNS326706:RNU327707 RXO326706:RXQ327707 SHK326706:SHM327707 SRG326706:SRI327707 TBC326706:TBE327707 TKY326706:TLA327707 TUU326706:TUW327707 UEQ326706:UES327707 UOM326706:UOO327707 UYI326706:UYK327707 VIE326706:VIG327707 VSA326706:VSC327707 WBW326706:WBY327707 WLS326706:WLU327707 WVO326706:WVQ327707 G392242:I393243 JC392242:JE393243 SY392242:TA393243 ACU392242:ACW393243 AMQ392242:AMS393243 AWM392242:AWO393243 BGI392242:BGK393243 BQE392242:BQG393243 CAA392242:CAC393243 CJW392242:CJY393243 CTS392242:CTU393243 DDO392242:DDQ393243 DNK392242:DNM393243 DXG392242:DXI393243 EHC392242:EHE393243 EQY392242:ERA393243 FAU392242:FAW393243 FKQ392242:FKS393243 FUM392242:FUO393243 GEI392242:GEK393243 GOE392242:GOG393243 GYA392242:GYC393243 HHW392242:HHY393243 HRS392242:HRU393243 IBO392242:IBQ393243 ILK392242:ILM393243 IVG392242:IVI393243 JFC392242:JFE393243 JOY392242:JPA393243 JYU392242:JYW393243 KIQ392242:KIS393243 KSM392242:KSO393243 LCI392242:LCK393243 LME392242:LMG393243 LWA392242:LWC393243 MFW392242:MFY393243 MPS392242:MPU393243 MZO392242:MZQ393243 NJK392242:NJM393243 NTG392242:NTI393243 ODC392242:ODE393243 OMY392242:ONA393243 OWU392242:OWW393243 PGQ392242:PGS393243 PQM392242:PQO393243 QAI392242:QAK393243 QKE392242:QKG393243 QUA392242:QUC393243 RDW392242:RDY393243 RNS392242:RNU393243 RXO392242:RXQ393243 SHK392242:SHM393243 SRG392242:SRI393243 TBC392242:TBE393243 TKY392242:TLA393243 TUU392242:TUW393243 UEQ392242:UES393243 UOM392242:UOO393243 UYI392242:UYK393243 VIE392242:VIG393243 VSA392242:VSC393243 WBW392242:WBY393243 WLS392242:WLU393243 WVO392242:WVQ393243 G457778:I458779 JC457778:JE458779 SY457778:TA458779 ACU457778:ACW458779 AMQ457778:AMS458779 AWM457778:AWO458779 BGI457778:BGK458779 BQE457778:BQG458779 CAA457778:CAC458779 CJW457778:CJY458779 CTS457778:CTU458779 DDO457778:DDQ458779 DNK457778:DNM458779 DXG457778:DXI458779 EHC457778:EHE458779 EQY457778:ERA458779 FAU457778:FAW458779 FKQ457778:FKS458779 FUM457778:FUO458779 GEI457778:GEK458779 GOE457778:GOG458779 GYA457778:GYC458779 HHW457778:HHY458779 HRS457778:HRU458779 IBO457778:IBQ458779 ILK457778:ILM458779 IVG457778:IVI458779 JFC457778:JFE458779 JOY457778:JPA458779 JYU457778:JYW458779 KIQ457778:KIS458779 KSM457778:KSO458779 LCI457778:LCK458779 LME457778:LMG458779 LWA457778:LWC458779 MFW457778:MFY458779 MPS457778:MPU458779 MZO457778:MZQ458779 NJK457778:NJM458779 NTG457778:NTI458779 ODC457778:ODE458779 OMY457778:ONA458779 OWU457778:OWW458779 PGQ457778:PGS458779 PQM457778:PQO458779 QAI457778:QAK458779 QKE457778:QKG458779 QUA457778:QUC458779 RDW457778:RDY458779 RNS457778:RNU458779 RXO457778:RXQ458779 SHK457778:SHM458779 SRG457778:SRI458779 TBC457778:TBE458779 TKY457778:TLA458779 TUU457778:TUW458779 UEQ457778:UES458779 UOM457778:UOO458779 UYI457778:UYK458779 VIE457778:VIG458779 VSA457778:VSC458779 WBW457778:WBY458779 WLS457778:WLU458779 WVO457778:WVQ458779 G523314:I524315 JC523314:JE524315 SY523314:TA524315 ACU523314:ACW524315 AMQ523314:AMS524315 AWM523314:AWO524315 BGI523314:BGK524315 BQE523314:BQG524315 CAA523314:CAC524315 CJW523314:CJY524315 CTS523314:CTU524315 DDO523314:DDQ524315 DNK523314:DNM524315 DXG523314:DXI524315 EHC523314:EHE524315 EQY523314:ERA524315 FAU523314:FAW524315 FKQ523314:FKS524315 FUM523314:FUO524315 GEI523314:GEK524315 GOE523314:GOG524315 GYA523314:GYC524315 HHW523314:HHY524315 HRS523314:HRU524315 IBO523314:IBQ524315 ILK523314:ILM524315 IVG523314:IVI524315 JFC523314:JFE524315 JOY523314:JPA524315 JYU523314:JYW524315 KIQ523314:KIS524315 KSM523314:KSO524315 LCI523314:LCK524315 LME523314:LMG524315 LWA523314:LWC524315 MFW523314:MFY524315 MPS523314:MPU524315 MZO523314:MZQ524315 NJK523314:NJM524315 NTG523314:NTI524315 ODC523314:ODE524315 OMY523314:ONA524315 OWU523314:OWW524315 PGQ523314:PGS524315 PQM523314:PQO524315 QAI523314:QAK524315 QKE523314:QKG524315 QUA523314:QUC524315 RDW523314:RDY524315 RNS523314:RNU524315 RXO523314:RXQ524315 SHK523314:SHM524315 SRG523314:SRI524315 TBC523314:TBE524315 TKY523314:TLA524315 TUU523314:TUW524315 UEQ523314:UES524315 UOM523314:UOO524315 UYI523314:UYK524315 VIE523314:VIG524315 VSA523314:VSC524315 WBW523314:WBY524315 WLS523314:WLU524315 WVO523314:WVQ524315 G588850:I589851 JC588850:JE589851 SY588850:TA589851 ACU588850:ACW589851 AMQ588850:AMS589851 AWM588850:AWO589851 BGI588850:BGK589851 BQE588850:BQG589851 CAA588850:CAC589851 CJW588850:CJY589851 CTS588850:CTU589851 DDO588850:DDQ589851 DNK588850:DNM589851 DXG588850:DXI589851 EHC588850:EHE589851 EQY588850:ERA589851 FAU588850:FAW589851 FKQ588850:FKS589851 FUM588850:FUO589851 GEI588850:GEK589851 GOE588850:GOG589851 GYA588850:GYC589851 HHW588850:HHY589851 HRS588850:HRU589851 IBO588850:IBQ589851 ILK588850:ILM589851 IVG588850:IVI589851 JFC588850:JFE589851 JOY588850:JPA589851 JYU588850:JYW589851 KIQ588850:KIS589851 KSM588850:KSO589851 LCI588850:LCK589851 LME588850:LMG589851 LWA588850:LWC589851 MFW588850:MFY589851 MPS588850:MPU589851 MZO588850:MZQ589851 NJK588850:NJM589851 NTG588850:NTI589851 ODC588850:ODE589851 OMY588850:ONA589851 OWU588850:OWW589851 PGQ588850:PGS589851 PQM588850:PQO589851 QAI588850:QAK589851 QKE588850:QKG589851 QUA588850:QUC589851 RDW588850:RDY589851 RNS588850:RNU589851 RXO588850:RXQ589851 SHK588850:SHM589851 SRG588850:SRI589851 TBC588850:TBE589851 TKY588850:TLA589851 TUU588850:TUW589851 UEQ588850:UES589851 UOM588850:UOO589851 UYI588850:UYK589851 VIE588850:VIG589851 VSA588850:VSC589851 WBW588850:WBY589851 WLS588850:WLU589851 WVO588850:WVQ589851 G654386:I655387 JC654386:JE655387 SY654386:TA655387 ACU654386:ACW655387 AMQ654386:AMS655387 AWM654386:AWO655387 BGI654386:BGK655387 BQE654386:BQG655387 CAA654386:CAC655387 CJW654386:CJY655387 CTS654386:CTU655387 DDO654386:DDQ655387 DNK654386:DNM655387 DXG654386:DXI655387 EHC654386:EHE655387 EQY654386:ERA655387 FAU654386:FAW655387 FKQ654386:FKS655387 FUM654386:FUO655387 GEI654386:GEK655387 GOE654386:GOG655387 GYA654386:GYC655387 HHW654386:HHY655387 HRS654386:HRU655387 IBO654386:IBQ655387 ILK654386:ILM655387 IVG654386:IVI655387 JFC654386:JFE655387 JOY654386:JPA655387 JYU654386:JYW655387 KIQ654386:KIS655387 KSM654386:KSO655387 LCI654386:LCK655387 LME654386:LMG655387 LWA654386:LWC655387 MFW654386:MFY655387 MPS654386:MPU655387 MZO654386:MZQ655387 NJK654386:NJM655387 NTG654386:NTI655387 ODC654386:ODE655387 OMY654386:ONA655387 OWU654386:OWW655387 PGQ654386:PGS655387 PQM654386:PQO655387 QAI654386:QAK655387 QKE654386:QKG655387 QUA654386:QUC655387 RDW654386:RDY655387 RNS654386:RNU655387 RXO654386:RXQ655387 SHK654386:SHM655387 SRG654386:SRI655387 TBC654386:TBE655387 TKY654386:TLA655387 TUU654386:TUW655387 UEQ654386:UES655387 UOM654386:UOO655387 UYI654386:UYK655387 VIE654386:VIG655387 VSA654386:VSC655387 WBW654386:WBY655387 WLS654386:WLU655387 WVO654386:WVQ655387 G719922:I720923 JC719922:JE720923 SY719922:TA720923 ACU719922:ACW720923 AMQ719922:AMS720923 AWM719922:AWO720923 BGI719922:BGK720923 BQE719922:BQG720923 CAA719922:CAC720923 CJW719922:CJY720923 CTS719922:CTU720923 DDO719922:DDQ720923 DNK719922:DNM720923 DXG719922:DXI720923 EHC719922:EHE720923 EQY719922:ERA720923 FAU719922:FAW720923 FKQ719922:FKS720923 FUM719922:FUO720923 GEI719922:GEK720923 GOE719922:GOG720923 GYA719922:GYC720923 HHW719922:HHY720923 HRS719922:HRU720923 IBO719922:IBQ720923 ILK719922:ILM720923 IVG719922:IVI720923 JFC719922:JFE720923 JOY719922:JPA720923 JYU719922:JYW720923 KIQ719922:KIS720923 KSM719922:KSO720923 LCI719922:LCK720923 LME719922:LMG720923 LWA719922:LWC720923 MFW719922:MFY720923 MPS719922:MPU720923 MZO719922:MZQ720923 NJK719922:NJM720923 NTG719922:NTI720923 ODC719922:ODE720923 OMY719922:ONA720923 OWU719922:OWW720923 PGQ719922:PGS720923 PQM719922:PQO720923 QAI719922:QAK720923 QKE719922:QKG720923 QUA719922:QUC720923 RDW719922:RDY720923 RNS719922:RNU720923 RXO719922:RXQ720923 SHK719922:SHM720923 SRG719922:SRI720923 TBC719922:TBE720923 TKY719922:TLA720923 TUU719922:TUW720923 UEQ719922:UES720923 UOM719922:UOO720923 UYI719922:UYK720923 VIE719922:VIG720923 VSA719922:VSC720923 WBW719922:WBY720923 WLS719922:WLU720923 WVO719922:WVQ720923 G785458:I786459 JC785458:JE786459 SY785458:TA786459 ACU785458:ACW786459 AMQ785458:AMS786459 AWM785458:AWO786459 BGI785458:BGK786459 BQE785458:BQG786459 CAA785458:CAC786459 CJW785458:CJY786459 CTS785458:CTU786459 DDO785458:DDQ786459 DNK785458:DNM786459 DXG785458:DXI786459 EHC785458:EHE786459 EQY785458:ERA786459 FAU785458:FAW786459 FKQ785458:FKS786459 FUM785458:FUO786459 GEI785458:GEK786459 GOE785458:GOG786459 GYA785458:GYC786459 HHW785458:HHY786459 HRS785458:HRU786459 IBO785458:IBQ786459 ILK785458:ILM786459 IVG785458:IVI786459 JFC785458:JFE786459 JOY785458:JPA786459 JYU785458:JYW786459 KIQ785458:KIS786459 KSM785458:KSO786459 LCI785458:LCK786459 LME785458:LMG786459 LWA785458:LWC786459 MFW785458:MFY786459 MPS785458:MPU786459 MZO785458:MZQ786459 NJK785458:NJM786459 NTG785458:NTI786459 ODC785458:ODE786459 OMY785458:ONA786459 OWU785458:OWW786459 PGQ785458:PGS786459 PQM785458:PQO786459 QAI785458:QAK786459 QKE785458:QKG786459 QUA785458:QUC786459 RDW785458:RDY786459 RNS785458:RNU786459 RXO785458:RXQ786459 SHK785458:SHM786459 SRG785458:SRI786459 TBC785458:TBE786459 TKY785458:TLA786459 TUU785458:TUW786459 UEQ785458:UES786459 UOM785458:UOO786459 UYI785458:UYK786459 VIE785458:VIG786459 VSA785458:VSC786459 WBW785458:WBY786459 WLS785458:WLU786459 WVO785458:WVQ786459 G850994:I851995 JC850994:JE851995 SY850994:TA851995 ACU850994:ACW851995 AMQ850994:AMS851995 AWM850994:AWO851995 BGI850994:BGK851995 BQE850994:BQG851995 CAA850994:CAC851995 CJW850994:CJY851995 CTS850994:CTU851995 DDO850994:DDQ851995 DNK850994:DNM851995 DXG850994:DXI851995 EHC850994:EHE851995 EQY850994:ERA851995 FAU850994:FAW851995 FKQ850994:FKS851995 FUM850994:FUO851995 GEI850994:GEK851995 GOE850994:GOG851995 GYA850994:GYC851995 HHW850994:HHY851995 HRS850994:HRU851995 IBO850994:IBQ851995 ILK850994:ILM851995 IVG850994:IVI851995 JFC850994:JFE851995 JOY850994:JPA851995 JYU850994:JYW851995 KIQ850994:KIS851995 KSM850994:KSO851995 LCI850994:LCK851995 LME850994:LMG851995 LWA850994:LWC851995 MFW850994:MFY851995 MPS850994:MPU851995 MZO850994:MZQ851995 NJK850994:NJM851995 NTG850994:NTI851995 ODC850994:ODE851995 OMY850994:ONA851995 OWU850994:OWW851995 PGQ850994:PGS851995 PQM850994:PQO851995 QAI850994:QAK851995 QKE850994:QKG851995 QUA850994:QUC851995 RDW850994:RDY851995 RNS850994:RNU851995 RXO850994:RXQ851995 SHK850994:SHM851995 SRG850994:SRI851995 TBC850994:TBE851995 TKY850994:TLA851995 TUU850994:TUW851995 UEQ850994:UES851995 UOM850994:UOO851995 UYI850994:UYK851995 VIE850994:VIG851995 VSA850994:VSC851995 WBW850994:WBY851995 WLS850994:WLU851995 WVO850994:WVQ851995 G916530:I917531 JC916530:JE917531 SY916530:TA917531 ACU916530:ACW917531 AMQ916530:AMS917531 AWM916530:AWO917531 BGI916530:BGK917531 BQE916530:BQG917531 CAA916530:CAC917531 CJW916530:CJY917531 CTS916530:CTU917531 DDO916530:DDQ917531 DNK916530:DNM917531 DXG916530:DXI917531 EHC916530:EHE917531 EQY916530:ERA917531 FAU916530:FAW917531 FKQ916530:FKS917531 FUM916530:FUO917531 GEI916530:GEK917531 GOE916530:GOG917531 GYA916530:GYC917531 HHW916530:HHY917531 HRS916530:HRU917531 IBO916530:IBQ917531 ILK916530:ILM917531 IVG916530:IVI917531 JFC916530:JFE917531 JOY916530:JPA917531 JYU916530:JYW917531 KIQ916530:KIS917531 KSM916530:KSO917531 LCI916530:LCK917531 LME916530:LMG917531 LWA916530:LWC917531 MFW916530:MFY917531 MPS916530:MPU917531 MZO916530:MZQ917531 NJK916530:NJM917531 NTG916530:NTI917531 ODC916530:ODE917531 OMY916530:ONA917531 OWU916530:OWW917531 PGQ916530:PGS917531 PQM916530:PQO917531 QAI916530:QAK917531 QKE916530:QKG917531 QUA916530:QUC917531 RDW916530:RDY917531 RNS916530:RNU917531 RXO916530:RXQ917531 SHK916530:SHM917531 SRG916530:SRI917531 TBC916530:TBE917531 TKY916530:TLA917531 TUU916530:TUW917531 UEQ916530:UES917531 UOM916530:UOO917531 UYI916530:UYK917531 VIE916530:VIG917531 VSA916530:VSC917531 WBW916530:WBY917531 WLS916530:WLU917531 WVO916530:WVQ917531 G982066:I983067 JC982066:JE983067 SY982066:TA983067 ACU982066:ACW983067 AMQ982066:AMS983067 AWM982066:AWO983067 BGI982066:BGK983067 BQE982066:BQG983067 CAA982066:CAC983067 CJW982066:CJY983067 CTS982066:CTU983067 DDO982066:DDQ983067 DNK982066:DNM983067 DXG982066:DXI983067 EHC982066:EHE983067 EQY982066:ERA983067 FAU982066:FAW983067 FKQ982066:FKS983067 FUM982066:FUO983067 GEI982066:GEK983067 GOE982066:GOG983067 GYA982066:GYC983067 HHW982066:HHY983067 HRS982066:HRU983067 IBO982066:IBQ983067 ILK982066:ILM983067 IVG982066:IVI983067 JFC982066:JFE983067 JOY982066:JPA983067 JYU982066:JYW983067 KIQ982066:KIS983067 KSM982066:KSO983067 LCI982066:LCK983067 LME982066:LMG983067 LWA982066:LWC983067 MFW982066:MFY983067 MPS982066:MPU983067 MZO982066:MZQ983067 NJK982066:NJM983067 NTG982066:NTI983067 ODC982066:ODE983067 OMY982066:ONA983067 OWU982066:OWW983067 PGQ982066:PGS983067 PQM982066:PQO983067 QAI982066:QAK983067 QKE982066:QKG983067 QUA982066:QUC983067 RDW982066:RDY983067 RNS982066:RNU983067 RXO982066:RXQ983067 SHK982066:SHM983067 SRG982066:SRI983067 TBC982066:TBE983067 TKY982066:TLA983067 TUU982066:TUW983067 UEQ982066:UES983067 UOM982066:UOO983067 UYI982066:UYK983067 VIE982066:VIG983067 VSA982066:VSC983067 WBW982066:WBY983067 WLS982066:WLU983067 WVO982066:WVQ983067 WVO8:WVQ28 WLS8:WLU28 WBW8:WBY28 VSA8:VSC28 VIE8:VIG28 UYI8:UYK28 UOM8:UOO28 UEQ8:UES28 TUU8:TUW28 TKY8:TLA28 TBC8:TBE28 SRG8:SRI28 SHK8:SHM28 RXO8:RXQ28 RNS8:RNU28 RDW8:RDY28 QUA8:QUC28 QKE8:QKG28 QAI8:QAK28 PQM8:PQO28 PGQ8:PGS28 OWU8:OWW28 OMY8:ONA28 ODC8:ODE28 NTG8:NTI28 NJK8:NJM28 MZO8:MZQ28 MPS8:MPU28 MFW8:MFY28 LWA8:LWC28 LME8:LMG28 LCI8:LCK28 KSM8:KSO28 KIQ8:KIS28 JYU8:JYW28 JOY8:JPA28 JFC8:JFE28 IVG8:IVI28 ILK8:ILM28 IBO8:IBQ28 HRS8:HRU28 HHW8:HHY28 GYA8:GYC28 GOE8:GOG28 GEI8:GEK28 FUM8:FUO28 FKQ8:FKS28 FAU8:FAW28 EQY8:ERA28 EHC8:EHE28 DXG8:DXI28 DNK8:DNM28 DDO8:DDQ28 CTS8:CTU28 CJW8:CJY28 CAA8:CAC28 BQE8:BQG28 BGI8:BGK28 AWM8:AWO28 AMQ8:AMS28 ACU8:ACW28 SY8:TA28 JC8:JE28 G8:I28">
      <formula1>$AA$1:$AA$4</formula1>
    </dataValidation>
    <dataValidation type="list" allowBlank="1" showInputMessage="1" showErrorMessage="1" sqref="E64562:E65563 JA64562:JA65563 SW64562:SW65563 ACS64562:ACS65563 AMO64562:AMO65563 AWK64562:AWK65563 BGG64562:BGG65563 BQC64562:BQC65563 BZY64562:BZY65563 CJU64562:CJU65563 CTQ64562:CTQ65563 DDM64562:DDM65563 DNI64562:DNI65563 DXE64562:DXE65563 EHA64562:EHA65563 EQW64562:EQW65563 FAS64562:FAS65563 FKO64562:FKO65563 FUK64562:FUK65563 GEG64562:GEG65563 GOC64562:GOC65563 GXY64562:GXY65563 HHU64562:HHU65563 HRQ64562:HRQ65563 IBM64562:IBM65563 ILI64562:ILI65563 IVE64562:IVE65563 JFA64562:JFA65563 JOW64562:JOW65563 JYS64562:JYS65563 KIO64562:KIO65563 KSK64562:KSK65563 LCG64562:LCG65563 LMC64562:LMC65563 LVY64562:LVY65563 MFU64562:MFU65563 MPQ64562:MPQ65563 MZM64562:MZM65563 NJI64562:NJI65563 NTE64562:NTE65563 ODA64562:ODA65563 OMW64562:OMW65563 OWS64562:OWS65563 PGO64562:PGO65563 PQK64562:PQK65563 QAG64562:QAG65563 QKC64562:QKC65563 QTY64562:QTY65563 RDU64562:RDU65563 RNQ64562:RNQ65563 RXM64562:RXM65563 SHI64562:SHI65563 SRE64562:SRE65563 TBA64562:TBA65563 TKW64562:TKW65563 TUS64562:TUS65563 UEO64562:UEO65563 UOK64562:UOK65563 UYG64562:UYG65563 VIC64562:VIC65563 VRY64562:VRY65563 WBU64562:WBU65563 WLQ64562:WLQ65563 WVM64562:WVM65563 E130098:E131099 JA130098:JA131099 SW130098:SW131099 ACS130098:ACS131099 AMO130098:AMO131099 AWK130098:AWK131099 BGG130098:BGG131099 BQC130098:BQC131099 BZY130098:BZY131099 CJU130098:CJU131099 CTQ130098:CTQ131099 DDM130098:DDM131099 DNI130098:DNI131099 DXE130098:DXE131099 EHA130098:EHA131099 EQW130098:EQW131099 FAS130098:FAS131099 FKO130098:FKO131099 FUK130098:FUK131099 GEG130098:GEG131099 GOC130098:GOC131099 GXY130098:GXY131099 HHU130098:HHU131099 HRQ130098:HRQ131099 IBM130098:IBM131099 ILI130098:ILI131099 IVE130098:IVE131099 JFA130098:JFA131099 JOW130098:JOW131099 JYS130098:JYS131099 KIO130098:KIO131099 KSK130098:KSK131099 LCG130098:LCG131099 LMC130098:LMC131099 LVY130098:LVY131099 MFU130098:MFU131099 MPQ130098:MPQ131099 MZM130098:MZM131099 NJI130098:NJI131099 NTE130098:NTE131099 ODA130098:ODA131099 OMW130098:OMW131099 OWS130098:OWS131099 PGO130098:PGO131099 PQK130098:PQK131099 QAG130098:QAG131099 QKC130098:QKC131099 QTY130098:QTY131099 RDU130098:RDU131099 RNQ130098:RNQ131099 RXM130098:RXM131099 SHI130098:SHI131099 SRE130098:SRE131099 TBA130098:TBA131099 TKW130098:TKW131099 TUS130098:TUS131099 UEO130098:UEO131099 UOK130098:UOK131099 UYG130098:UYG131099 VIC130098:VIC131099 VRY130098:VRY131099 WBU130098:WBU131099 WLQ130098:WLQ131099 WVM130098:WVM131099 E195634:E196635 JA195634:JA196635 SW195634:SW196635 ACS195634:ACS196635 AMO195634:AMO196635 AWK195634:AWK196635 BGG195634:BGG196635 BQC195634:BQC196635 BZY195634:BZY196635 CJU195634:CJU196635 CTQ195634:CTQ196635 DDM195634:DDM196635 DNI195634:DNI196635 DXE195634:DXE196635 EHA195634:EHA196635 EQW195634:EQW196635 FAS195634:FAS196635 FKO195634:FKO196635 FUK195634:FUK196635 GEG195634:GEG196635 GOC195634:GOC196635 GXY195634:GXY196635 HHU195634:HHU196635 HRQ195634:HRQ196635 IBM195634:IBM196635 ILI195634:ILI196635 IVE195634:IVE196635 JFA195634:JFA196635 JOW195634:JOW196635 JYS195634:JYS196635 KIO195634:KIO196635 KSK195634:KSK196635 LCG195634:LCG196635 LMC195634:LMC196635 LVY195634:LVY196635 MFU195634:MFU196635 MPQ195634:MPQ196635 MZM195634:MZM196635 NJI195634:NJI196635 NTE195634:NTE196635 ODA195634:ODA196635 OMW195634:OMW196635 OWS195634:OWS196635 PGO195634:PGO196635 PQK195634:PQK196635 QAG195634:QAG196635 QKC195634:QKC196635 QTY195634:QTY196635 RDU195634:RDU196635 RNQ195634:RNQ196635 RXM195634:RXM196635 SHI195634:SHI196635 SRE195634:SRE196635 TBA195634:TBA196635 TKW195634:TKW196635 TUS195634:TUS196635 UEO195634:UEO196635 UOK195634:UOK196635 UYG195634:UYG196635 VIC195634:VIC196635 VRY195634:VRY196635 WBU195634:WBU196635 WLQ195634:WLQ196635 WVM195634:WVM196635 E261170:E262171 JA261170:JA262171 SW261170:SW262171 ACS261170:ACS262171 AMO261170:AMO262171 AWK261170:AWK262171 BGG261170:BGG262171 BQC261170:BQC262171 BZY261170:BZY262171 CJU261170:CJU262171 CTQ261170:CTQ262171 DDM261170:DDM262171 DNI261170:DNI262171 DXE261170:DXE262171 EHA261170:EHA262171 EQW261170:EQW262171 FAS261170:FAS262171 FKO261170:FKO262171 FUK261170:FUK262171 GEG261170:GEG262171 GOC261170:GOC262171 GXY261170:GXY262171 HHU261170:HHU262171 HRQ261170:HRQ262171 IBM261170:IBM262171 ILI261170:ILI262171 IVE261170:IVE262171 JFA261170:JFA262171 JOW261170:JOW262171 JYS261170:JYS262171 KIO261170:KIO262171 KSK261170:KSK262171 LCG261170:LCG262171 LMC261170:LMC262171 LVY261170:LVY262171 MFU261170:MFU262171 MPQ261170:MPQ262171 MZM261170:MZM262171 NJI261170:NJI262171 NTE261170:NTE262171 ODA261170:ODA262171 OMW261170:OMW262171 OWS261170:OWS262171 PGO261170:PGO262171 PQK261170:PQK262171 QAG261170:QAG262171 QKC261170:QKC262171 QTY261170:QTY262171 RDU261170:RDU262171 RNQ261170:RNQ262171 RXM261170:RXM262171 SHI261170:SHI262171 SRE261170:SRE262171 TBA261170:TBA262171 TKW261170:TKW262171 TUS261170:TUS262171 UEO261170:UEO262171 UOK261170:UOK262171 UYG261170:UYG262171 VIC261170:VIC262171 VRY261170:VRY262171 WBU261170:WBU262171 WLQ261170:WLQ262171 WVM261170:WVM262171 E326706:E327707 JA326706:JA327707 SW326706:SW327707 ACS326706:ACS327707 AMO326706:AMO327707 AWK326706:AWK327707 BGG326706:BGG327707 BQC326706:BQC327707 BZY326706:BZY327707 CJU326706:CJU327707 CTQ326706:CTQ327707 DDM326706:DDM327707 DNI326706:DNI327707 DXE326706:DXE327707 EHA326706:EHA327707 EQW326706:EQW327707 FAS326706:FAS327707 FKO326706:FKO327707 FUK326706:FUK327707 GEG326706:GEG327707 GOC326706:GOC327707 GXY326706:GXY327707 HHU326706:HHU327707 HRQ326706:HRQ327707 IBM326706:IBM327707 ILI326706:ILI327707 IVE326706:IVE327707 JFA326706:JFA327707 JOW326706:JOW327707 JYS326706:JYS327707 KIO326706:KIO327707 KSK326706:KSK327707 LCG326706:LCG327707 LMC326706:LMC327707 LVY326706:LVY327707 MFU326706:MFU327707 MPQ326706:MPQ327707 MZM326706:MZM327707 NJI326706:NJI327707 NTE326706:NTE327707 ODA326706:ODA327707 OMW326706:OMW327707 OWS326706:OWS327707 PGO326706:PGO327707 PQK326706:PQK327707 QAG326706:QAG327707 QKC326706:QKC327707 QTY326706:QTY327707 RDU326706:RDU327707 RNQ326706:RNQ327707 RXM326706:RXM327707 SHI326706:SHI327707 SRE326706:SRE327707 TBA326706:TBA327707 TKW326706:TKW327707 TUS326706:TUS327707 UEO326706:UEO327707 UOK326706:UOK327707 UYG326706:UYG327707 VIC326706:VIC327707 VRY326706:VRY327707 WBU326706:WBU327707 WLQ326706:WLQ327707 WVM326706:WVM327707 E392242:E393243 JA392242:JA393243 SW392242:SW393243 ACS392242:ACS393243 AMO392242:AMO393243 AWK392242:AWK393243 BGG392242:BGG393243 BQC392242:BQC393243 BZY392242:BZY393243 CJU392242:CJU393243 CTQ392242:CTQ393243 DDM392242:DDM393243 DNI392242:DNI393243 DXE392242:DXE393243 EHA392242:EHA393243 EQW392242:EQW393243 FAS392242:FAS393243 FKO392242:FKO393243 FUK392242:FUK393243 GEG392242:GEG393243 GOC392242:GOC393243 GXY392242:GXY393243 HHU392242:HHU393243 HRQ392242:HRQ393243 IBM392242:IBM393243 ILI392242:ILI393243 IVE392242:IVE393243 JFA392242:JFA393243 JOW392242:JOW393243 JYS392242:JYS393243 KIO392242:KIO393243 KSK392242:KSK393243 LCG392242:LCG393243 LMC392242:LMC393243 LVY392242:LVY393243 MFU392242:MFU393243 MPQ392242:MPQ393243 MZM392242:MZM393243 NJI392242:NJI393243 NTE392242:NTE393243 ODA392242:ODA393243 OMW392242:OMW393243 OWS392242:OWS393243 PGO392242:PGO393243 PQK392242:PQK393243 QAG392242:QAG393243 QKC392242:QKC393243 QTY392242:QTY393243 RDU392242:RDU393243 RNQ392242:RNQ393243 RXM392242:RXM393243 SHI392242:SHI393243 SRE392242:SRE393243 TBA392242:TBA393243 TKW392242:TKW393243 TUS392242:TUS393243 UEO392242:UEO393243 UOK392242:UOK393243 UYG392242:UYG393243 VIC392242:VIC393243 VRY392242:VRY393243 WBU392242:WBU393243 WLQ392242:WLQ393243 WVM392242:WVM393243 E457778:E458779 JA457778:JA458779 SW457778:SW458779 ACS457778:ACS458779 AMO457778:AMO458779 AWK457778:AWK458779 BGG457778:BGG458779 BQC457778:BQC458779 BZY457778:BZY458779 CJU457778:CJU458779 CTQ457778:CTQ458779 DDM457778:DDM458779 DNI457778:DNI458779 DXE457778:DXE458779 EHA457778:EHA458779 EQW457778:EQW458779 FAS457778:FAS458779 FKO457778:FKO458779 FUK457778:FUK458779 GEG457778:GEG458779 GOC457778:GOC458779 GXY457778:GXY458779 HHU457778:HHU458779 HRQ457778:HRQ458779 IBM457778:IBM458779 ILI457778:ILI458779 IVE457778:IVE458779 JFA457778:JFA458779 JOW457778:JOW458779 JYS457778:JYS458779 KIO457778:KIO458779 KSK457778:KSK458779 LCG457778:LCG458779 LMC457778:LMC458779 LVY457778:LVY458779 MFU457778:MFU458779 MPQ457778:MPQ458779 MZM457778:MZM458779 NJI457778:NJI458779 NTE457778:NTE458779 ODA457778:ODA458779 OMW457778:OMW458779 OWS457778:OWS458779 PGO457778:PGO458779 PQK457778:PQK458779 QAG457778:QAG458779 QKC457778:QKC458779 QTY457778:QTY458779 RDU457778:RDU458779 RNQ457778:RNQ458779 RXM457778:RXM458779 SHI457778:SHI458779 SRE457778:SRE458779 TBA457778:TBA458779 TKW457778:TKW458779 TUS457778:TUS458779 UEO457778:UEO458779 UOK457778:UOK458779 UYG457778:UYG458779 VIC457778:VIC458779 VRY457778:VRY458779 WBU457778:WBU458779 WLQ457778:WLQ458779 WVM457778:WVM458779 E523314:E524315 JA523314:JA524315 SW523314:SW524315 ACS523314:ACS524315 AMO523314:AMO524315 AWK523314:AWK524315 BGG523314:BGG524315 BQC523314:BQC524315 BZY523314:BZY524315 CJU523314:CJU524315 CTQ523314:CTQ524315 DDM523314:DDM524315 DNI523314:DNI524315 DXE523314:DXE524315 EHA523314:EHA524315 EQW523314:EQW524315 FAS523314:FAS524315 FKO523314:FKO524315 FUK523314:FUK524315 GEG523314:GEG524315 GOC523314:GOC524315 GXY523314:GXY524315 HHU523314:HHU524315 HRQ523314:HRQ524315 IBM523314:IBM524315 ILI523314:ILI524315 IVE523314:IVE524315 JFA523314:JFA524315 JOW523314:JOW524315 JYS523314:JYS524315 KIO523314:KIO524315 KSK523314:KSK524315 LCG523314:LCG524315 LMC523314:LMC524315 LVY523314:LVY524315 MFU523314:MFU524315 MPQ523314:MPQ524315 MZM523314:MZM524315 NJI523314:NJI524315 NTE523314:NTE524315 ODA523314:ODA524315 OMW523314:OMW524315 OWS523314:OWS524315 PGO523314:PGO524315 PQK523314:PQK524315 QAG523314:QAG524315 QKC523314:QKC524315 QTY523314:QTY524315 RDU523314:RDU524315 RNQ523314:RNQ524315 RXM523314:RXM524315 SHI523314:SHI524315 SRE523314:SRE524315 TBA523314:TBA524315 TKW523314:TKW524315 TUS523314:TUS524315 UEO523314:UEO524315 UOK523314:UOK524315 UYG523314:UYG524315 VIC523314:VIC524315 VRY523314:VRY524315 WBU523314:WBU524315 WLQ523314:WLQ524315 WVM523314:WVM524315 E588850:E589851 JA588850:JA589851 SW588850:SW589851 ACS588850:ACS589851 AMO588850:AMO589851 AWK588850:AWK589851 BGG588850:BGG589851 BQC588850:BQC589851 BZY588850:BZY589851 CJU588850:CJU589851 CTQ588850:CTQ589851 DDM588850:DDM589851 DNI588850:DNI589851 DXE588850:DXE589851 EHA588850:EHA589851 EQW588850:EQW589851 FAS588850:FAS589851 FKO588850:FKO589851 FUK588850:FUK589851 GEG588850:GEG589851 GOC588850:GOC589851 GXY588850:GXY589851 HHU588850:HHU589851 HRQ588850:HRQ589851 IBM588850:IBM589851 ILI588850:ILI589851 IVE588850:IVE589851 JFA588850:JFA589851 JOW588850:JOW589851 JYS588850:JYS589851 KIO588850:KIO589851 KSK588850:KSK589851 LCG588850:LCG589851 LMC588850:LMC589851 LVY588850:LVY589851 MFU588850:MFU589851 MPQ588850:MPQ589851 MZM588850:MZM589851 NJI588850:NJI589851 NTE588850:NTE589851 ODA588850:ODA589851 OMW588850:OMW589851 OWS588850:OWS589851 PGO588850:PGO589851 PQK588850:PQK589851 QAG588850:QAG589851 QKC588850:QKC589851 QTY588850:QTY589851 RDU588850:RDU589851 RNQ588850:RNQ589851 RXM588850:RXM589851 SHI588850:SHI589851 SRE588850:SRE589851 TBA588850:TBA589851 TKW588850:TKW589851 TUS588850:TUS589851 UEO588850:UEO589851 UOK588850:UOK589851 UYG588850:UYG589851 VIC588850:VIC589851 VRY588850:VRY589851 WBU588850:WBU589851 WLQ588850:WLQ589851 WVM588850:WVM589851 E654386:E655387 JA654386:JA655387 SW654386:SW655387 ACS654386:ACS655387 AMO654386:AMO655387 AWK654386:AWK655387 BGG654386:BGG655387 BQC654386:BQC655387 BZY654386:BZY655387 CJU654386:CJU655387 CTQ654386:CTQ655387 DDM654386:DDM655387 DNI654386:DNI655387 DXE654386:DXE655387 EHA654386:EHA655387 EQW654386:EQW655387 FAS654386:FAS655387 FKO654386:FKO655387 FUK654386:FUK655387 GEG654386:GEG655387 GOC654386:GOC655387 GXY654386:GXY655387 HHU654386:HHU655387 HRQ654386:HRQ655387 IBM654386:IBM655387 ILI654386:ILI655387 IVE654386:IVE655387 JFA654386:JFA655387 JOW654386:JOW655387 JYS654386:JYS655387 KIO654386:KIO655387 KSK654386:KSK655387 LCG654386:LCG655387 LMC654386:LMC655387 LVY654386:LVY655387 MFU654386:MFU655387 MPQ654386:MPQ655387 MZM654386:MZM655387 NJI654386:NJI655387 NTE654386:NTE655387 ODA654386:ODA655387 OMW654386:OMW655387 OWS654386:OWS655387 PGO654386:PGO655387 PQK654386:PQK655387 QAG654386:QAG655387 QKC654386:QKC655387 QTY654386:QTY655387 RDU654386:RDU655387 RNQ654386:RNQ655387 RXM654386:RXM655387 SHI654386:SHI655387 SRE654386:SRE655387 TBA654386:TBA655387 TKW654386:TKW655387 TUS654386:TUS655387 UEO654386:UEO655387 UOK654386:UOK655387 UYG654386:UYG655387 VIC654386:VIC655387 VRY654386:VRY655387 WBU654386:WBU655387 WLQ654386:WLQ655387 WVM654386:WVM655387 E719922:E720923 JA719922:JA720923 SW719922:SW720923 ACS719922:ACS720923 AMO719922:AMO720923 AWK719922:AWK720923 BGG719922:BGG720923 BQC719922:BQC720923 BZY719922:BZY720923 CJU719922:CJU720923 CTQ719922:CTQ720923 DDM719922:DDM720923 DNI719922:DNI720923 DXE719922:DXE720923 EHA719922:EHA720923 EQW719922:EQW720923 FAS719922:FAS720923 FKO719922:FKO720923 FUK719922:FUK720923 GEG719922:GEG720923 GOC719922:GOC720923 GXY719922:GXY720923 HHU719922:HHU720923 HRQ719922:HRQ720923 IBM719922:IBM720923 ILI719922:ILI720923 IVE719922:IVE720923 JFA719922:JFA720923 JOW719922:JOW720923 JYS719922:JYS720923 KIO719922:KIO720923 KSK719922:KSK720923 LCG719922:LCG720923 LMC719922:LMC720923 LVY719922:LVY720923 MFU719922:MFU720923 MPQ719922:MPQ720923 MZM719922:MZM720923 NJI719922:NJI720923 NTE719922:NTE720923 ODA719922:ODA720923 OMW719922:OMW720923 OWS719922:OWS720923 PGO719922:PGO720923 PQK719922:PQK720923 QAG719922:QAG720923 QKC719922:QKC720923 QTY719922:QTY720923 RDU719922:RDU720923 RNQ719922:RNQ720923 RXM719922:RXM720923 SHI719922:SHI720923 SRE719922:SRE720923 TBA719922:TBA720923 TKW719922:TKW720923 TUS719922:TUS720923 UEO719922:UEO720923 UOK719922:UOK720923 UYG719922:UYG720923 VIC719922:VIC720923 VRY719922:VRY720923 WBU719922:WBU720923 WLQ719922:WLQ720923 WVM719922:WVM720923 E785458:E786459 JA785458:JA786459 SW785458:SW786459 ACS785458:ACS786459 AMO785458:AMO786459 AWK785458:AWK786459 BGG785458:BGG786459 BQC785458:BQC786459 BZY785458:BZY786459 CJU785458:CJU786459 CTQ785458:CTQ786459 DDM785458:DDM786459 DNI785458:DNI786459 DXE785458:DXE786459 EHA785458:EHA786459 EQW785458:EQW786459 FAS785458:FAS786459 FKO785458:FKO786459 FUK785458:FUK786459 GEG785458:GEG786459 GOC785458:GOC786459 GXY785458:GXY786459 HHU785458:HHU786459 HRQ785458:HRQ786459 IBM785458:IBM786459 ILI785458:ILI786459 IVE785458:IVE786459 JFA785458:JFA786459 JOW785458:JOW786459 JYS785458:JYS786459 KIO785458:KIO786459 KSK785458:KSK786459 LCG785458:LCG786459 LMC785458:LMC786459 LVY785458:LVY786459 MFU785458:MFU786459 MPQ785458:MPQ786459 MZM785458:MZM786459 NJI785458:NJI786459 NTE785458:NTE786459 ODA785458:ODA786459 OMW785458:OMW786459 OWS785458:OWS786459 PGO785458:PGO786459 PQK785458:PQK786459 QAG785458:QAG786459 QKC785458:QKC786459 QTY785458:QTY786459 RDU785458:RDU786459 RNQ785458:RNQ786459 RXM785458:RXM786459 SHI785458:SHI786459 SRE785458:SRE786459 TBA785458:TBA786459 TKW785458:TKW786459 TUS785458:TUS786459 UEO785458:UEO786459 UOK785458:UOK786459 UYG785458:UYG786459 VIC785458:VIC786459 VRY785458:VRY786459 WBU785458:WBU786459 WLQ785458:WLQ786459 WVM785458:WVM786459 E850994:E851995 JA850994:JA851995 SW850994:SW851995 ACS850994:ACS851995 AMO850994:AMO851995 AWK850994:AWK851995 BGG850994:BGG851995 BQC850994:BQC851995 BZY850994:BZY851995 CJU850994:CJU851995 CTQ850994:CTQ851995 DDM850994:DDM851995 DNI850994:DNI851995 DXE850994:DXE851995 EHA850994:EHA851995 EQW850994:EQW851995 FAS850994:FAS851995 FKO850994:FKO851995 FUK850994:FUK851995 GEG850994:GEG851995 GOC850994:GOC851995 GXY850994:GXY851995 HHU850994:HHU851995 HRQ850994:HRQ851995 IBM850994:IBM851995 ILI850994:ILI851995 IVE850994:IVE851995 JFA850994:JFA851995 JOW850994:JOW851995 JYS850994:JYS851995 KIO850994:KIO851995 KSK850994:KSK851995 LCG850994:LCG851995 LMC850994:LMC851995 LVY850994:LVY851995 MFU850994:MFU851995 MPQ850994:MPQ851995 MZM850994:MZM851995 NJI850994:NJI851995 NTE850994:NTE851995 ODA850994:ODA851995 OMW850994:OMW851995 OWS850994:OWS851995 PGO850994:PGO851995 PQK850994:PQK851995 QAG850994:QAG851995 QKC850994:QKC851995 QTY850994:QTY851995 RDU850994:RDU851995 RNQ850994:RNQ851995 RXM850994:RXM851995 SHI850994:SHI851995 SRE850994:SRE851995 TBA850994:TBA851995 TKW850994:TKW851995 TUS850994:TUS851995 UEO850994:UEO851995 UOK850994:UOK851995 UYG850994:UYG851995 VIC850994:VIC851995 VRY850994:VRY851995 WBU850994:WBU851995 WLQ850994:WLQ851995 WVM850994:WVM851995 E916530:E917531 JA916530:JA917531 SW916530:SW917531 ACS916530:ACS917531 AMO916530:AMO917531 AWK916530:AWK917531 BGG916530:BGG917531 BQC916530:BQC917531 BZY916530:BZY917531 CJU916530:CJU917531 CTQ916530:CTQ917531 DDM916530:DDM917531 DNI916530:DNI917531 DXE916530:DXE917531 EHA916530:EHA917531 EQW916530:EQW917531 FAS916530:FAS917531 FKO916530:FKO917531 FUK916530:FUK917531 GEG916530:GEG917531 GOC916530:GOC917531 GXY916530:GXY917531 HHU916530:HHU917531 HRQ916530:HRQ917531 IBM916530:IBM917531 ILI916530:ILI917531 IVE916530:IVE917531 JFA916530:JFA917531 JOW916530:JOW917531 JYS916530:JYS917531 KIO916530:KIO917531 KSK916530:KSK917531 LCG916530:LCG917531 LMC916530:LMC917531 LVY916530:LVY917531 MFU916530:MFU917531 MPQ916530:MPQ917531 MZM916530:MZM917531 NJI916530:NJI917531 NTE916530:NTE917531 ODA916530:ODA917531 OMW916530:OMW917531 OWS916530:OWS917531 PGO916530:PGO917531 PQK916530:PQK917531 QAG916530:QAG917531 QKC916530:QKC917531 QTY916530:QTY917531 RDU916530:RDU917531 RNQ916530:RNQ917531 RXM916530:RXM917531 SHI916530:SHI917531 SRE916530:SRE917531 TBA916530:TBA917531 TKW916530:TKW917531 TUS916530:TUS917531 UEO916530:UEO917531 UOK916530:UOK917531 UYG916530:UYG917531 VIC916530:VIC917531 VRY916530:VRY917531 WBU916530:WBU917531 WLQ916530:WLQ917531 WVM916530:WVM917531 E982066:E983067 JA982066:JA983067 SW982066:SW983067 ACS982066:ACS983067 AMO982066:AMO983067 AWK982066:AWK983067 BGG982066:BGG983067 BQC982066:BQC983067 BZY982066:BZY983067 CJU982066:CJU983067 CTQ982066:CTQ983067 DDM982066:DDM983067 DNI982066:DNI983067 DXE982066:DXE983067 EHA982066:EHA983067 EQW982066:EQW983067 FAS982066:FAS983067 FKO982066:FKO983067 FUK982066:FUK983067 GEG982066:GEG983067 GOC982066:GOC983067 GXY982066:GXY983067 HHU982066:HHU983067 HRQ982066:HRQ983067 IBM982066:IBM983067 ILI982066:ILI983067 IVE982066:IVE983067 JFA982066:JFA983067 JOW982066:JOW983067 JYS982066:JYS983067 KIO982066:KIO983067 KSK982066:KSK983067 LCG982066:LCG983067 LMC982066:LMC983067 LVY982066:LVY983067 MFU982066:MFU983067 MPQ982066:MPQ983067 MZM982066:MZM983067 NJI982066:NJI983067 NTE982066:NTE983067 ODA982066:ODA983067 OMW982066:OMW983067 OWS982066:OWS983067 PGO982066:PGO983067 PQK982066:PQK983067 QAG982066:QAG983067 QKC982066:QKC983067 QTY982066:QTY983067 RDU982066:RDU983067 RNQ982066:RNQ983067 RXM982066:RXM983067 SHI982066:SHI983067 SRE982066:SRE983067 TBA982066:TBA983067 TKW982066:TKW983067 TUS982066:TUS983067 UEO982066:UEO983067 UOK982066:UOK983067 UYG982066:UYG983067 VIC982066:VIC983067 VRY982066:VRY983067 WBU982066:WBU983067 WLQ982066:WLQ983067 WVM982066:WVM983067 WVM8:WVM28 WLQ8:WLQ28 WBU8:WBU28 VRY8:VRY28 VIC8:VIC28 UYG8:UYG28 UOK8:UOK28 UEO8:UEO28 TUS8:TUS28 TKW8:TKW28 TBA8:TBA28 SRE8:SRE28 SHI8:SHI28 RXM8:RXM28 RNQ8:RNQ28 RDU8:RDU28 QTY8:QTY28 QKC8:QKC28 QAG8:QAG28 PQK8:PQK28 PGO8:PGO28 OWS8:OWS28 OMW8:OMW28 ODA8:ODA28 NTE8:NTE28 NJI8:NJI28 MZM8:MZM28 MPQ8:MPQ28 MFU8:MFU28 LVY8:LVY28 LMC8:LMC28 LCG8:LCG28 KSK8:KSK28 KIO8:KIO28 JYS8:JYS28 JOW8:JOW28 JFA8:JFA28 IVE8:IVE28 ILI8:ILI28 IBM8:IBM28 HRQ8:HRQ28 HHU8:HHU28 GXY8:GXY28 GOC8:GOC28 GEG8:GEG28 FUK8:FUK28 FKO8:FKO28 FAS8:FAS28 EQW8:EQW28 EHA8:EHA28 DXE8:DXE28 DNI8:DNI28 DDM8:DDM28 CTQ8:CTQ28 CJU8:CJU28 BZY8:BZY28 BQC8:BQC28 BGG8:BGG28 AWK8:AWK28 AMO8:AMO28 ACS8:ACS28 SW8:SW28 JA8:JA28 E8:E28">
      <formula1>Names</formula1>
    </dataValidation>
    <dataValidation type="list" allowBlank="1" showInputMessage="1" showErrorMessage="1" sqref="C64562:C65563 IY64562:IY65563 SU64562:SU65563 ACQ64562:ACQ65563 AMM64562:AMM65563 AWI64562:AWI65563 BGE64562:BGE65563 BQA64562:BQA65563 BZW64562:BZW65563 CJS64562:CJS65563 CTO64562:CTO65563 DDK64562:DDK65563 DNG64562:DNG65563 DXC64562:DXC65563 EGY64562:EGY65563 EQU64562:EQU65563 FAQ64562:FAQ65563 FKM64562:FKM65563 FUI64562:FUI65563 GEE64562:GEE65563 GOA64562:GOA65563 GXW64562:GXW65563 HHS64562:HHS65563 HRO64562:HRO65563 IBK64562:IBK65563 ILG64562:ILG65563 IVC64562:IVC65563 JEY64562:JEY65563 JOU64562:JOU65563 JYQ64562:JYQ65563 KIM64562:KIM65563 KSI64562:KSI65563 LCE64562:LCE65563 LMA64562:LMA65563 LVW64562:LVW65563 MFS64562:MFS65563 MPO64562:MPO65563 MZK64562:MZK65563 NJG64562:NJG65563 NTC64562:NTC65563 OCY64562:OCY65563 OMU64562:OMU65563 OWQ64562:OWQ65563 PGM64562:PGM65563 PQI64562:PQI65563 QAE64562:QAE65563 QKA64562:QKA65563 QTW64562:QTW65563 RDS64562:RDS65563 RNO64562:RNO65563 RXK64562:RXK65563 SHG64562:SHG65563 SRC64562:SRC65563 TAY64562:TAY65563 TKU64562:TKU65563 TUQ64562:TUQ65563 UEM64562:UEM65563 UOI64562:UOI65563 UYE64562:UYE65563 VIA64562:VIA65563 VRW64562:VRW65563 WBS64562:WBS65563 WLO64562:WLO65563 WVK64562:WVK65563 C130098:C131099 IY130098:IY131099 SU130098:SU131099 ACQ130098:ACQ131099 AMM130098:AMM131099 AWI130098:AWI131099 BGE130098:BGE131099 BQA130098:BQA131099 BZW130098:BZW131099 CJS130098:CJS131099 CTO130098:CTO131099 DDK130098:DDK131099 DNG130098:DNG131099 DXC130098:DXC131099 EGY130098:EGY131099 EQU130098:EQU131099 FAQ130098:FAQ131099 FKM130098:FKM131099 FUI130098:FUI131099 GEE130098:GEE131099 GOA130098:GOA131099 GXW130098:GXW131099 HHS130098:HHS131099 HRO130098:HRO131099 IBK130098:IBK131099 ILG130098:ILG131099 IVC130098:IVC131099 JEY130098:JEY131099 JOU130098:JOU131099 JYQ130098:JYQ131099 KIM130098:KIM131099 KSI130098:KSI131099 LCE130098:LCE131099 LMA130098:LMA131099 LVW130098:LVW131099 MFS130098:MFS131099 MPO130098:MPO131099 MZK130098:MZK131099 NJG130098:NJG131099 NTC130098:NTC131099 OCY130098:OCY131099 OMU130098:OMU131099 OWQ130098:OWQ131099 PGM130098:PGM131099 PQI130098:PQI131099 QAE130098:QAE131099 QKA130098:QKA131099 QTW130098:QTW131099 RDS130098:RDS131099 RNO130098:RNO131099 RXK130098:RXK131099 SHG130098:SHG131099 SRC130098:SRC131099 TAY130098:TAY131099 TKU130098:TKU131099 TUQ130098:TUQ131099 UEM130098:UEM131099 UOI130098:UOI131099 UYE130098:UYE131099 VIA130098:VIA131099 VRW130098:VRW131099 WBS130098:WBS131099 WLO130098:WLO131099 WVK130098:WVK131099 C195634:C196635 IY195634:IY196635 SU195634:SU196635 ACQ195634:ACQ196635 AMM195634:AMM196635 AWI195634:AWI196635 BGE195634:BGE196635 BQA195634:BQA196635 BZW195634:BZW196635 CJS195634:CJS196635 CTO195634:CTO196635 DDK195634:DDK196635 DNG195634:DNG196635 DXC195634:DXC196635 EGY195634:EGY196635 EQU195634:EQU196635 FAQ195634:FAQ196635 FKM195634:FKM196635 FUI195634:FUI196635 GEE195634:GEE196635 GOA195634:GOA196635 GXW195634:GXW196635 HHS195634:HHS196635 HRO195634:HRO196635 IBK195634:IBK196635 ILG195634:ILG196635 IVC195634:IVC196635 JEY195634:JEY196635 JOU195634:JOU196635 JYQ195634:JYQ196635 KIM195634:KIM196635 KSI195634:KSI196635 LCE195634:LCE196635 LMA195634:LMA196635 LVW195634:LVW196635 MFS195634:MFS196635 MPO195634:MPO196635 MZK195634:MZK196635 NJG195634:NJG196635 NTC195634:NTC196635 OCY195634:OCY196635 OMU195634:OMU196635 OWQ195634:OWQ196635 PGM195634:PGM196635 PQI195634:PQI196635 QAE195634:QAE196635 QKA195634:QKA196635 QTW195634:QTW196635 RDS195634:RDS196635 RNO195634:RNO196635 RXK195634:RXK196635 SHG195634:SHG196635 SRC195634:SRC196635 TAY195634:TAY196635 TKU195634:TKU196635 TUQ195634:TUQ196635 UEM195634:UEM196635 UOI195634:UOI196635 UYE195634:UYE196635 VIA195634:VIA196635 VRW195634:VRW196635 WBS195634:WBS196635 WLO195634:WLO196635 WVK195634:WVK196635 C261170:C262171 IY261170:IY262171 SU261170:SU262171 ACQ261170:ACQ262171 AMM261170:AMM262171 AWI261170:AWI262171 BGE261170:BGE262171 BQA261170:BQA262171 BZW261170:BZW262171 CJS261170:CJS262171 CTO261170:CTO262171 DDK261170:DDK262171 DNG261170:DNG262171 DXC261170:DXC262171 EGY261170:EGY262171 EQU261170:EQU262171 FAQ261170:FAQ262171 FKM261170:FKM262171 FUI261170:FUI262171 GEE261170:GEE262171 GOA261170:GOA262171 GXW261170:GXW262171 HHS261170:HHS262171 HRO261170:HRO262171 IBK261170:IBK262171 ILG261170:ILG262171 IVC261170:IVC262171 JEY261170:JEY262171 JOU261170:JOU262171 JYQ261170:JYQ262171 KIM261170:KIM262171 KSI261170:KSI262171 LCE261170:LCE262171 LMA261170:LMA262171 LVW261170:LVW262171 MFS261170:MFS262171 MPO261170:MPO262171 MZK261170:MZK262171 NJG261170:NJG262171 NTC261170:NTC262171 OCY261170:OCY262171 OMU261170:OMU262171 OWQ261170:OWQ262171 PGM261170:PGM262171 PQI261170:PQI262171 QAE261170:QAE262171 QKA261170:QKA262171 QTW261170:QTW262171 RDS261170:RDS262171 RNO261170:RNO262171 RXK261170:RXK262171 SHG261170:SHG262171 SRC261170:SRC262171 TAY261170:TAY262171 TKU261170:TKU262171 TUQ261170:TUQ262171 UEM261170:UEM262171 UOI261170:UOI262171 UYE261170:UYE262171 VIA261170:VIA262171 VRW261170:VRW262171 WBS261170:WBS262171 WLO261170:WLO262171 WVK261170:WVK262171 C326706:C327707 IY326706:IY327707 SU326706:SU327707 ACQ326706:ACQ327707 AMM326706:AMM327707 AWI326706:AWI327707 BGE326706:BGE327707 BQA326706:BQA327707 BZW326706:BZW327707 CJS326706:CJS327707 CTO326706:CTO327707 DDK326706:DDK327707 DNG326706:DNG327707 DXC326706:DXC327707 EGY326706:EGY327707 EQU326706:EQU327707 FAQ326706:FAQ327707 FKM326706:FKM327707 FUI326706:FUI327707 GEE326706:GEE327707 GOA326706:GOA327707 GXW326706:GXW327707 HHS326706:HHS327707 HRO326706:HRO327707 IBK326706:IBK327707 ILG326706:ILG327707 IVC326706:IVC327707 JEY326706:JEY327707 JOU326706:JOU327707 JYQ326706:JYQ327707 KIM326706:KIM327707 KSI326706:KSI327707 LCE326706:LCE327707 LMA326706:LMA327707 LVW326706:LVW327707 MFS326706:MFS327707 MPO326706:MPO327707 MZK326706:MZK327707 NJG326706:NJG327707 NTC326706:NTC327707 OCY326706:OCY327707 OMU326706:OMU327707 OWQ326706:OWQ327707 PGM326706:PGM327707 PQI326706:PQI327707 QAE326706:QAE327707 QKA326706:QKA327707 QTW326706:QTW327707 RDS326706:RDS327707 RNO326706:RNO327707 RXK326706:RXK327707 SHG326706:SHG327707 SRC326706:SRC327707 TAY326706:TAY327707 TKU326706:TKU327707 TUQ326706:TUQ327707 UEM326706:UEM327707 UOI326706:UOI327707 UYE326706:UYE327707 VIA326706:VIA327707 VRW326706:VRW327707 WBS326706:WBS327707 WLO326706:WLO327707 WVK326706:WVK327707 C392242:C393243 IY392242:IY393243 SU392242:SU393243 ACQ392242:ACQ393243 AMM392242:AMM393243 AWI392242:AWI393243 BGE392242:BGE393243 BQA392242:BQA393243 BZW392242:BZW393243 CJS392242:CJS393243 CTO392242:CTO393243 DDK392242:DDK393243 DNG392242:DNG393243 DXC392242:DXC393243 EGY392242:EGY393243 EQU392242:EQU393243 FAQ392242:FAQ393243 FKM392242:FKM393243 FUI392242:FUI393243 GEE392242:GEE393243 GOA392242:GOA393243 GXW392242:GXW393243 HHS392242:HHS393243 HRO392242:HRO393243 IBK392242:IBK393243 ILG392242:ILG393243 IVC392242:IVC393243 JEY392242:JEY393243 JOU392242:JOU393243 JYQ392242:JYQ393243 KIM392242:KIM393243 KSI392242:KSI393243 LCE392242:LCE393243 LMA392242:LMA393243 LVW392242:LVW393243 MFS392242:MFS393243 MPO392242:MPO393243 MZK392242:MZK393243 NJG392242:NJG393243 NTC392242:NTC393243 OCY392242:OCY393243 OMU392242:OMU393243 OWQ392242:OWQ393243 PGM392242:PGM393243 PQI392242:PQI393243 QAE392242:QAE393243 QKA392242:QKA393243 QTW392242:QTW393243 RDS392242:RDS393243 RNO392242:RNO393243 RXK392242:RXK393243 SHG392242:SHG393243 SRC392242:SRC393243 TAY392242:TAY393243 TKU392242:TKU393243 TUQ392242:TUQ393243 UEM392242:UEM393243 UOI392242:UOI393243 UYE392242:UYE393243 VIA392242:VIA393243 VRW392242:VRW393243 WBS392242:WBS393243 WLO392242:WLO393243 WVK392242:WVK393243 C457778:C458779 IY457778:IY458779 SU457778:SU458779 ACQ457778:ACQ458779 AMM457778:AMM458779 AWI457778:AWI458779 BGE457778:BGE458779 BQA457778:BQA458779 BZW457778:BZW458779 CJS457778:CJS458779 CTO457778:CTO458779 DDK457778:DDK458779 DNG457778:DNG458779 DXC457778:DXC458779 EGY457778:EGY458779 EQU457778:EQU458779 FAQ457778:FAQ458779 FKM457778:FKM458779 FUI457778:FUI458779 GEE457778:GEE458779 GOA457778:GOA458779 GXW457778:GXW458779 HHS457778:HHS458779 HRO457778:HRO458779 IBK457778:IBK458779 ILG457778:ILG458779 IVC457778:IVC458779 JEY457778:JEY458779 JOU457778:JOU458779 JYQ457778:JYQ458779 KIM457778:KIM458779 KSI457778:KSI458779 LCE457778:LCE458779 LMA457778:LMA458779 LVW457778:LVW458779 MFS457778:MFS458779 MPO457778:MPO458779 MZK457778:MZK458779 NJG457778:NJG458779 NTC457778:NTC458779 OCY457778:OCY458779 OMU457778:OMU458779 OWQ457778:OWQ458779 PGM457778:PGM458779 PQI457778:PQI458779 QAE457778:QAE458779 QKA457778:QKA458779 QTW457778:QTW458779 RDS457778:RDS458779 RNO457778:RNO458779 RXK457778:RXK458779 SHG457778:SHG458779 SRC457778:SRC458779 TAY457778:TAY458779 TKU457778:TKU458779 TUQ457778:TUQ458779 UEM457778:UEM458779 UOI457778:UOI458779 UYE457778:UYE458779 VIA457778:VIA458779 VRW457778:VRW458779 WBS457778:WBS458779 WLO457778:WLO458779 WVK457778:WVK458779 C523314:C524315 IY523314:IY524315 SU523314:SU524315 ACQ523314:ACQ524315 AMM523314:AMM524315 AWI523314:AWI524315 BGE523314:BGE524315 BQA523314:BQA524315 BZW523314:BZW524315 CJS523314:CJS524315 CTO523314:CTO524315 DDK523314:DDK524315 DNG523314:DNG524315 DXC523314:DXC524315 EGY523314:EGY524315 EQU523314:EQU524315 FAQ523314:FAQ524315 FKM523314:FKM524315 FUI523314:FUI524315 GEE523314:GEE524315 GOA523314:GOA524315 GXW523314:GXW524315 HHS523314:HHS524315 HRO523314:HRO524315 IBK523314:IBK524315 ILG523314:ILG524315 IVC523314:IVC524315 JEY523314:JEY524315 JOU523314:JOU524315 JYQ523314:JYQ524315 KIM523314:KIM524315 KSI523314:KSI524315 LCE523314:LCE524315 LMA523314:LMA524315 LVW523314:LVW524315 MFS523314:MFS524315 MPO523314:MPO524315 MZK523314:MZK524315 NJG523314:NJG524315 NTC523314:NTC524315 OCY523314:OCY524315 OMU523314:OMU524315 OWQ523314:OWQ524315 PGM523314:PGM524315 PQI523314:PQI524315 QAE523314:QAE524315 QKA523314:QKA524315 QTW523314:QTW524315 RDS523314:RDS524315 RNO523314:RNO524315 RXK523314:RXK524315 SHG523314:SHG524315 SRC523314:SRC524315 TAY523314:TAY524315 TKU523314:TKU524315 TUQ523314:TUQ524315 UEM523314:UEM524315 UOI523314:UOI524315 UYE523314:UYE524315 VIA523314:VIA524315 VRW523314:VRW524315 WBS523314:WBS524315 WLO523314:WLO524315 WVK523314:WVK524315 C588850:C589851 IY588850:IY589851 SU588850:SU589851 ACQ588850:ACQ589851 AMM588850:AMM589851 AWI588850:AWI589851 BGE588850:BGE589851 BQA588850:BQA589851 BZW588850:BZW589851 CJS588850:CJS589851 CTO588850:CTO589851 DDK588850:DDK589851 DNG588850:DNG589851 DXC588850:DXC589851 EGY588850:EGY589851 EQU588850:EQU589851 FAQ588850:FAQ589851 FKM588850:FKM589851 FUI588850:FUI589851 GEE588850:GEE589851 GOA588850:GOA589851 GXW588850:GXW589851 HHS588850:HHS589851 HRO588850:HRO589851 IBK588850:IBK589851 ILG588850:ILG589851 IVC588850:IVC589851 JEY588850:JEY589851 JOU588850:JOU589851 JYQ588850:JYQ589851 KIM588850:KIM589851 KSI588850:KSI589851 LCE588850:LCE589851 LMA588850:LMA589851 LVW588850:LVW589851 MFS588850:MFS589851 MPO588850:MPO589851 MZK588850:MZK589851 NJG588850:NJG589851 NTC588850:NTC589851 OCY588850:OCY589851 OMU588850:OMU589851 OWQ588850:OWQ589851 PGM588850:PGM589851 PQI588850:PQI589851 QAE588850:QAE589851 QKA588850:QKA589851 QTW588850:QTW589851 RDS588850:RDS589851 RNO588850:RNO589851 RXK588850:RXK589851 SHG588850:SHG589851 SRC588850:SRC589851 TAY588850:TAY589851 TKU588850:TKU589851 TUQ588850:TUQ589851 UEM588850:UEM589851 UOI588850:UOI589851 UYE588850:UYE589851 VIA588850:VIA589851 VRW588850:VRW589851 WBS588850:WBS589851 WLO588850:WLO589851 WVK588850:WVK589851 C654386:C655387 IY654386:IY655387 SU654386:SU655387 ACQ654386:ACQ655387 AMM654386:AMM655387 AWI654386:AWI655387 BGE654386:BGE655387 BQA654386:BQA655387 BZW654386:BZW655387 CJS654386:CJS655387 CTO654386:CTO655387 DDK654386:DDK655387 DNG654386:DNG655387 DXC654386:DXC655387 EGY654386:EGY655387 EQU654386:EQU655387 FAQ654386:FAQ655387 FKM654386:FKM655387 FUI654386:FUI655387 GEE654386:GEE655387 GOA654386:GOA655387 GXW654386:GXW655387 HHS654386:HHS655387 HRO654386:HRO655387 IBK654386:IBK655387 ILG654386:ILG655387 IVC654386:IVC655387 JEY654386:JEY655387 JOU654386:JOU655387 JYQ654386:JYQ655387 KIM654386:KIM655387 KSI654386:KSI655387 LCE654386:LCE655387 LMA654386:LMA655387 LVW654386:LVW655387 MFS654386:MFS655387 MPO654386:MPO655387 MZK654386:MZK655387 NJG654386:NJG655387 NTC654386:NTC655387 OCY654386:OCY655387 OMU654386:OMU655387 OWQ654386:OWQ655387 PGM654386:PGM655387 PQI654386:PQI655387 QAE654386:QAE655387 QKA654386:QKA655387 QTW654386:QTW655387 RDS654386:RDS655387 RNO654386:RNO655387 RXK654386:RXK655387 SHG654386:SHG655387 SRC654386:SRC655387 TAY654386:TAY655387 TKU654386:TKU655387 TUQ654386:TUQ655387 UEM654386:UEM655387 UOI654386:UOI655387 UYE654386:UYE655387 VIA654386:VIA655387 VRW654386:VRW655387 WBS654386:WBS655387 WLO654386:WLO655387 WVK654386:WVK655387 C719922:C720923 IY719922:IY720923 SU719922:SU720923 ACQ719922:ACQ720923 AMM719922:AMM720923 AWI719922:AWI720923 BGE719922:BGE720923 BQA719922:BQA720923 BZW719922:BZW720923 CJS719922:CJS720923 CTO719922:CTO720923 DDK719922:DDK720923 DNG719922:DNG720923 DXC719922:DXC720923 EGY719922:EGY720923 EQU719922:EQU720923 FAQ719922:FAQ720923 FKM719922:FKM720923 FUI719922:FUI720923 GEE719922:GEE720923 GOA719922:GOA720923 GXW719922:GXW720923 HHS719922:HHS720923 HRO719922:HRO720923 IBK719922:IBK720923 ILG719922:ILG720923 IVC719922:IVC720923 JEY719922:JEY720923 JOU719922:JOU720923 JYQ719922:JYQ720923 KIM719922:KIM720923 KSI719922:KSI720923 LCE719922:LCE720923 LMA719922:LMA720923 LVW719922:LVW720923 MFS719922:MFS720923 MPO719922:MPO720923 MZK719922:MZK720923 NJG719922:NJG720923 NTC719922:NTC720923 OCY719922:OCY720923 OMU719922:OMU720923 OWQ719922:OWQ720923 PGM719922:PGM720923 PQI719922:PQI720923 QAE719922:QAE720923 QKA719922:QKA720923 QTW719922:QTW720923 RDS719922:RDS720923 RNO719922:RNO720923 RXK719922:RXK720923 SHG719922:SHG720923 SRC719922:SRC720923 TAY719922:TAY720923 TKU719922:TKU720923 TUQ719922:TUQ720923 UEM719922:UEM720923 UOI719922:UOI720923 UYE719922:UYE720923 VIA719922:VIA720923 VRW719922:VRW720923 WBS719922:WBS720923 WLO719922:WLO720923 WVK719922:WVK720923 C785458:C786459 IY785458:IY786459 SU785458:SU786459 ACQ785458:ACQ786459 AMM785458:AMM786459 AWI785458:AWI786459 BGE785458:BGE786459 BQA785458:BQA786459 BZW785458:BZW786459 CJS785458:CJS786459 CTO785458:CTO786459 DDK785458:DDK786459 DNG785458:DNG786459 DXC785458:DXC786459 EGY785458:EGY786459 EQU785458:EQU786459 FAQ785458:FAQ786459 FKM785458:FKM786459 FUI785458:FUI786459 GEE785458:GEE786459 GOA785458:GOA786459 GXW785458:GXW786459 HHS785458:HHS786459 HRO785458:HRO786459 IBK785458:IBK786459 ILG785458:ILG786459 IVC785458:IVC786459 JEY785458:JEY786459 JOU785458:JOU786459 JYQ785458:JYQ786459 KIM785458:KIM786459 KSI785458:KSI786459 LCE785458:LCE786459 LMA785458:LMA786459 LVW785458:LVW786459 MFS785458:MFS786459 MPO785458:MPO786459 MZK785458:MZK786459 NJG785458:NJG786459 NTC785458:NTC786459 OCY785458:OCY786459 OMU785458:OMU786459 OWQ785458:OWQ786459 PGM785458:PGM786459 PQI785458:PQI786459 QAE785458:QAE786459 QKA785458:QKA786459 QTW785458:QTW786459 RDS785458:RDS786459 RNO785458:RNO786459 RXK785458:RXK786459 SHG785458:SHG786459 SRC785458:SRC786459 TAY785458:TAY786459 TKU785458:TKU786459 TUQ785458:TUQ786459 UEM785458:UEM786459 UOI785458:UOI786459 UYE785458:UYE786459 VIA785458:VIA786459 VRW785458:VRW786459 WBS785458:WBS786459 WLO785458:WLO786459 WVK785458:WVK786459 C850994:C851995 IY850994:IY851995 SU850994:SU851995 ACQ850994:ACQ851995 AMM850994:AMM851995 AWI850994:AWI851995 BGE850994:BGE851995 BQA850994:BQA851995 BZW850994:BZW851995 CJS850994:CJS851995 CTO850994:CTO851995 DDK850994:DDK851995 DNG850994:DNG851995 DXC850994:DXC851995 EGY850994:EGY851995 EQU850994:EQU851995 FAQ850994:FAQ851995 FKM850994:FKM851995 FUI850994:FUI851995 GEE850994:GEE851995 GOA850994:GOA851995 GXW850994:GXW851995 HHS850994:HHS851995 HRO850994:HRO851995 IBK850994:IBK851995 ILG850994:ILG851995 IVC850994:IVC851995 JEY850994:JEY851995 JOU850994:JOU851995 JYQ850994:JYQ851995 KIM850994:KIM851995 KSI850994:KSI851995 LCE850994:LCE851995 LMA850994:LMA851995 LVW850994:LVW851995 MFS850994:MFS851995 MPO850994:MPO851995 MZK850994:MZK851995 NJG850994:NJG851995 NTC850994:NTC851995 OCY850994:OCY851995 OMU850994:OMU851995 OWQ850994:OWQ851995 PGM850994:PGM851995 PQI850994:PQI851995 QAE850994:QAE851995 QKA850994:QKA851995 QTW850994:QTW851995 RDS850994:RDS851995 RNO850994:RNO851995 RXK850994:RXK851995 SHG850994:SHG851995 SRC850994:SRC851995 TAY850994:TAY851995 TKU850994:TKU851995 TUQ850994:TUQ851995 UEM850994:UEM851995 UOI850994:UOI851995 UYE850994:UYE851995 VIA850994:VIA851995 VRW850994:VRW851995 WBS850994:WBS851995 WLO850994:WLO851995 WVK850994:WVK851995 C916530:C917531 IY916530:IY917531 SU916530:SU917531 ACQ916530:ACQ917531 AMM916530:AMM917531 AWI916530:AWI917531 BGE916530:BGE917531 BQA916530:BQA917531 BZW916530:BZW917531 CJS916530:CJS917531 CTO916530:CTO917531 DDK916530:DDK917531 DNG916530:DNG917531 DXC916530:DXC917531 EGY916530:EGY917531 EQU916530:EQU917531 FAQ916530:FAQ917531 FKM916530:FKM917531 FUI916530:FUI917531 GEE916530:GEE917531 GOA916530:GOA917531 GXW916530:GXW917531 HHS916530:HHS917531 HRO916530:HRO917531 IBK916530:IBK917531 ILG916530:ILG917531 IVC916530:IVC917531 JEY916530:JEY917531 JOU916530:JOU917531 JYQ916530:JYQ917531 KIM916530:KIM917531 KSI916530:KSI917531 LCE916530:LCE917531 LMA916530:LMA917531 LVW916530:LVW917531 MFS916530:MFS917531 MPO916530:MPO917531 MZK916530:MZK917531 NJG916530:NJG917531 NTC916530:NTC917531 OCY916530:OCY917531 OMU916530:OMU917531 OWQ916530:OWQ917531 PGM916530:PGM917531 PQI916530:PQI917531 QAE916530:QAE917531 QKA916530:QKA917531 QTW916530:QTW917531 RDS916530:RDS917531 RNO916530:RNO917531 RXK916530:RXK917531 SHG916530:SHG917531 SRC916530:SRC917531 TAY916530:TAY917531 TKU916530:TKU917531 TUQ916530:TUQ917531 UEM916530:UEM917531 UOI916530:UOI917531 UYE916530:UYE917531 VIA916530:VIA917531 VRW916530:VRW917531 WBS916530:WBS917531 WLO916530:WLO917531 WVK916530:WVK917531 C982066:C983067 IY982066:IY983067 SU982066:SU983067 ACQ982066:ACQ983067 AMM982066:AMM983067 AWI982066:AWI983067 BGE982066:BGE983067 BQA982066:BQA983067 BZW982066:BZW983067 CJS982066:CJS983067 CTO982066:CTO983067 DDK982066:DDK983067 DNG982066:DNG983067 DXC982066:DXC983067 EGY982066:EGY983067 EQU982066:EQU983067 FAQ982066:FAQ983067 FKM982066:FKM983067 FUI982066:FUI983067 GEE982066:GEE983067 GOA982066:GOA983067 GXW982066:GXW983067 HHS982066:HHS983067 HRO982066:HRO983067 IBK982066:IBK983067 ILG982066:ILG983067 IVC982066:IVC983067 JEY982066:JEY983067 JOU982066:JOU983067 JYQ982066:JYQ983067 KIM982066:KIM983067 KSI982066:KSI983067 LCE982066:LCE983067 LMA982066:LMA983067 LVW982066:LVW983067 MFS982066:MFS983067 MPO982066:MPO983067 MZK982066:MZK983067 NJG982066:NJG983067 NTC982066:NTC983067 OCY982066:OCY983067 OMU982066:OMU983067 OWQ982066:OWQ983067 PGM982066:PGM983067 PQI982066:PQI983067 QAE982066:QAE983067 QKA982066:QKA983067 QTW982066:QTW983067 RDS982066:RDS983067 RNO982066:RNO983067 RXK982066:RXK983067 SHG982066:SHG983067 SRC982066:SRC983067 TAY982066:TAY983067 TKU982066:TKU983067 TUQ982066:TUQ983067 UEM982066:UEM983067 UOI982066:UOI983067 UYE982066:UYE983067 VIA982066:VIA983067 VRW982066:VRW983067 WBS982066:WBS983067 WLO982066:WLO983067 WVK982066:WVK983067 WVK8:WVK28 WLO8:WLO28 WBS8:WBS28 VRW8:VRW28 VIA8:VIA28 UYE8:UYE28 UOI8:UOI28 UEM8:UEM28 TUQ8:TUQ28 TKU8:TKU28 TAY8:TAY28 SRC8:SRC28 SHG8:SHG28 RXK8:RXK28 RNO8:RNO28 RDS8:RDS28 QTW8:QTW28 QKA8:QKA28 QAE8:QAE28 PQI8:PQI28 PGM8:PGM28 OWQ8:OWQ28 OMU8:OMU28 OCY8:OCY28 NTC8:NTC28 NJG8:NJG28 MZK8:MZK28 MPO8:MPO28 MFS8:MFS28 LVW8:LVW28 LMA8:LMA28 LCE8:LCE28 KSI8:KSI28 KIM8:KIM28 JYQ8:JYQ28 JOU8:JOU28 JEY8:JEY28 IVC8:IVC28 ILG8:ILG28 IBK8:IBK28 HRO8:HRO28 HHS8:HHS28 GXW8:GXW28 GOA8:GOA28 GEE8:GEE28 FUI8:FUI28 FKM8:FKM28 FAQ8:FAQ28 EQU8:EQU28 EGY8:EGY28 DXC8:DXC28 DNG8:DNG28 DDK8:DDK28 CTO8:CTO28 CJS8:CJS28 BZW8:BZW28 BQA8:BQA28 BGE8:BGE28 AWI8:AWI28 AMM8:AMM28 ACQ8:ACQ28 SU8:SU28 IY8:IY28 C8:C28">
      <formula1>Category</formula1>
    </dataValidation>
  </dataValidations>
  <hyperlinks>
    <hyperlink ref="C7" location="'Setup Tables'!A4" tooltip="Click to add a new Category" display="Category"/>
    <hyperlink ref="E7" location="'Setup Tables'!B4" tooltip="Click to add a new name" display="Owner"/>
  </hyperlinks>
  <pageMargins left="0.70866141732283472" right="0.70866141732283472" top="0.74803149606299213" bottom="0.74803149606299213" header="0.31496062992125984" footer="0.31496062992125984"/>
  <pageSetup paperSize="8" scale="51" fitToHeight="0" orientation="landscape" r:id="rId1"/>
  <headerFooter>
    <oddHeader>&amp;L&amp;16&amp;K03+000Risk Register&amp;C&amp;G</oddHeader>
    <oddFooter xml:space="preserve">&amp;LCRICOS Provider No. 00103D Risk Register&amp;CWarning: uncontrolled when printed. </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0"/>
  <sheetViews>
    <sheetView view="pageLayout" zoomScale="55" zoomScaleNormal="85" zoomScalePageLayoutView="55" workbookViewId="0">
      <selection activeCell="I8" sqref="I8"/>
    </sheetView>
  </sheetViews>
  <sheetFormatPr defaultRowHeight="14.25" x14ac:dyDescent="0.2"/>
  <cols>
    <col min="1" max="1" width="5.5" style="102" customWidth="1"/>
    <col min="2" max="2" width="24.75" style="102" customWidth="1"/>
    <col min="3" max="6" width="10.625" style="102" customWidth="1"/>
    <col min="7" max="7" width="10" style="102" customWidth="1"/>
    <col min="8" max="8" width="10.625" style="102" customWidth="1"/>
    <col min="9" max="9" width="9" style="102"/>
    <col min="10" max="10" width="20.875" style="102" customWidth="1"/>
    <col min="11" max="11" width="11.75" style="102" customWidth="1"/>
    <col min="12" max="14" width="9" style="102"/>
    <col min="15" max="15" width="2.75" style="102" customWidth="1"/>
    <col min="16" max="16" width="28.75" style="102" customWidth="1"/>
    <col min="17" max="17" width="10.375" style="102" customWidth="1"/>
    <col min="18" max="18" width="20.875" style="102" customWidth="1"/>
    <col min="19" max="19" width="11.75" style="102" customWidth="1"/>
    <col min="20" max="22" width="9" style="102"/>
    <col min="23" max="23" width="2.75" style="102" customWidth="1"/>
    <col min="24" max="24" width="28.75" style="102" customWidth="1"/>
    <col min="25" max="25" width="5.5" style="102" customWidth="1"/>
    <col min="26" max="26" width="9" style="102"/>
    <col min="27" max="256" width="8" style="102"/>
    <col min="257" max="257" width="4.875" style="102" customWidth="1"/>
    <col min="258" max="258" width="21.75" style="102" customWidth="1"/>
    <col min="259" max="262" width="9.375" style="102" customWidth="1"/>
    <col min="263" max="263" width="8.875" style="102" customWidth="1"/>
    <col min="264" max="264" width="9.375" style="102" customWidth="1"/>
    <col min="265" max="265" width="8" style="102"/>
    <col min="266" max="266" width="18.375" style="102" customWidth="1"/>
    <col min="267" max="267" width="10.375" style="102" customWidth="1"/>
    <col min="268" max="270" width="8" style="102"/>
    <col min="271" max="271" width="2.5" style="102" customWidth="1"/>
    <col min="272" max="272" width="25.25" style="102" customWidth="1"/>
    <col min="273" max="273" width="9.125" style="102" customWidth="1"/>
    <col min="274" max="274" width="18.375" style="102" customWidth="1"/>
    <col min="275" max="275" width="10.375" style="102" customWidth="1"/>
    <col min="276" max="278" width="8" style="102"/>
    <col min="279" max="279" width="2.5" style="102" customWidth="1"/>
    <col min="280" max="280" width="25.25" style="102" customWidth="1"/>
    <col min="281" max="281" width="4.875" style="102" customWidth="1"/>
    <col min="282" max="512" width="8" style="102"/>
    <col min="513" max="513" width="4.875" style="102" customWidth="1"/>
    <col min="514" max="514" width="21.75" style="102" customWidth="1"/>
    <col min="515" max="518" width="9.375" style="102" customWidth="1"/>
    <col min="519" max="519" width="8.875" style="102" customWidth="1"/>
    <col min="520" max="520" width="9.375" style="102" customWidth="1"/>
    <col min="521" max="521" width="8" style="102"/>
    <col min="522" max="522" width="18.375" style="102" customWidth="1"/>
    <col min="523" max="523" width="10.375" style="102" customWidth="1"/>
    <col min="524" max="526" width="8" style="102"/>
    <col min="527" max="527" width="2.5" style="102" customWidth="1"/>
    <col min="528" max="528" width="25.25" style="102" customWidth="1"/>
    <col min="529" max="529" width="9.125" style="102" customWidth="1"/>
    <col min="530" max="530" width="18.375" style="102" customWidth="1"/>
    <col min="531" max="531" width="10.375" style="102" customWidth="1"/>
    <col min="532" max="534" width="8" style="102"/>
    <col min="535" max="535" width="2.5" style="102" customWidth="1"/>
    <col min="536" max="536" width="25.25" style="102" customWidth="1"/>
    <col min="537" max="537" width="4.875" style="102" customWidth="1"/>
    <col min="538" max="768" width="8" style="102"/>
    <col min="769" max="769" width="4.875" style="102" customWidth="1"/>
    <col min="770" max="770" width="21.75" style="102" customWidth="1"/>
    <col min="771" max="774" width="9.375" style="102" customWidth="1"/>
    <col min="775" max="775" width="8.875" style="102" customWidth="1"/>
    <col min="776" max="776" width="9.375" style="102" customWidth="1"/>
    <col min="777" max="777" width="8" style="102"/>
    <col min="778" max="778" width="18.375" style="102" customWidth="1"/>
    <col min="779" max="779" width="10.375" style="102" customWidth="1"/>
    <col min="780" max="782" width="8" style="102"/>
    <col min="783" max="783" width="2.5" style="102" customWidth="1"/>
    <col min="784" max="784" width="25.25" style="102" customWidth="1"/>
    <col min="785" max="785" width="9.125" style="102" customWidth="1"/>
    <col min="786" max="786" width="18.375" style="102" customWidth="1"/>
    <col min="787" max="787" width="10.375" style="102" customWidth="1"/>
    <col min="788" max="790" width="8" style="102"/>
    <col min="791" max="791" width="2.5" style="102" customWidth="1"/>
    <col min="792" max="792" width="25.25" style="102" customWidth="1"/>
    <col min="793" max="793" width="4.875" style="102" customWidth="1"/>
    <col min="794" max="1024" width="9" style="102"/>
    <col min="1025" max="1025" width="4.875" style="102" customWidth="1"/>
    <col min="1026" max="1026" width="21.75" style="102" customWidth="1"/>
    <col min="1027" max="1030" width="9.375" style="102" customWidth="1"/>
    <col min="1031" max="1031" width="8.875" style="102" customWidth="1"/>
    <col min="1032" max="1032" width="9.375" style="102" customWidth="1"/>
    <col min="1033" max="1033" width="8" style="102"/>
    <col min="1034" max="1034" width="18.375" style="102" customWidth="1"/>
    <col min="1035" max="1035" width="10.375" style="102" customWidth="1"/>
    <col min="1036" max="1038" width="8" style="102"/>
    <col min="1039" max="1039" width="2.5" style="102" customWidth="1"/>
    <col min="1040" max="1040" width="25.25" style="102" customWidth="1"/>
    <col min="1041" max="1041" width="9.125" style="102" customWidth="1"/>
    <col min="1042" max="1042" width="18.375" style="102" customWidth="1"/>
    <col min="1043" max="1043" width="10.375" style="102" customWidth="1"/>
    <col min="1044" max="1046" width="8" style="102"/>
    <col min="1047" max="1047" width="2.5" style="102" customWidth="1"/>
    <col min="1048" max="1048" width="25.25" style="102" customWidth="1"/>
    <col min="1049" max="1049" width="4.875" style="102" customWidth="1"/>
    <col min="1050" max="1280" width="8" style="102"/>
    <col min="1281" max="1281" width="4.875" style="102" customWidth="1"/>
    <col min="1282" max="1282" width="21.75" style="102" customWidth="1"/>
    <col min="1283" max="1286" width="9.375" style="102" customWidth="1"/>
    <col min="1287" max="1287" width="8.875" style="102" customWidth="1"/>
    <col min="1288" max="1288" width="9.375" style="102" customWidth="1"/>
    <col min="1289" max="1289" width="8" style="102"/>
    <col min="1290" max="1290" width="18.375" style="102" customWidth="1"/>
    <col min="1291" max="1291" width="10.375" style="102" customWidth="1"/>
    <col min="1292" max="1294" width="8" style="102"/>
    <col min="1295" max="1295" width="2.5" style="102" customWidth="1"/>
    <col min="1296" max="1296" width="25.25" style="102" customWidth="1"/>
    <col min="1297" max="1297" width="9.125" style="102" customWidth="1"/>
    <col min="1298" max="1298" width="18.375" style="102" customWidth="1"/>
    <col min="1299" max="1299" width="10.375" style="102" customWidth="1"/>
    <col min="1300" max="1302" width="8" style="102"/>
    <col min="1303" max="1303" width="2.5" style="102" customWidth="1"/>
    <col min="1304" max="1304" width="25.25" style="102" customWidth="1"/>
    <col min="1305" max="1305" width="4.875" style="102" customWidth="1"/>
    <col min="1306" max="1536" width="8" style="102"/>
    <col min="1537" max="1537" width="4.875" style="102" customWidth="1"/>
    <col min="1538" max="1538" width="21.75" style="102" customWidth="1"/>
    <col min="1539" max="1542" width="9.375" style="102" customWidth="1"/>
    <col min="1543" max="1543" width="8.875" style="102" customWidth="1"/>
    <col min="1544" max="1544" width="9.375" style="102" customWidth="1"/>
    <col min="1545" max="1545" width="8" style="102"/>
    <col min="1546" max="1546" width="18.375" style="102" customWidth="1"/>
    <col min="1547" max="1547" width="10.375" style="102" customWidth="1"/>
    <col min="1548" max="1550" width="8" style="102"/>
    <col min="1551" max="1551" width="2.5" style="102" customWidth="1"/>
    <col min="1552" max="1552" width="25.25" style="102" customWidth="1"/>
    <col min="1553" max="1553" width="9.125" style="102" customWidth="1"/>
    <col min="1554" max="1554" width="18.375" style="102" customWidth="1"/>
    <col min="1555" max="1555" width="10.375" style="102" customWidth="1"/>
    <col min="1556" max="1558" width="8" style="102"/>
    <col min="1559" max="1559" width="2.5" style="102" customWidth="1"/>
    <col min="1560" max="1560" width="25.25" style="102" customWidth="1"/>
    <col min="1561" max="1561" width="4.875" style="102" customWidth="1"/>
    <col min="1562" max="1792" width="8" style="102"/>
    <col min="1793" max="1793" width="4.875" style="102" customWidth="1"/>
    <col min="1794" max="1794" width="21.75" style="102" customWidth="1"/>
    <col min="1795" max="1798" width="9.375" style="102" customWidth="1"/>
    <col min="1799" max="1799" width="8.875" style="102" customWidth="1"/>
    <col min="1800" max="1800" width="9.375" style="102" customWidth="1"/>
    <col min="1801" max="1801" width="8" style="102"/>
    <col min="1802" max="1802" width="18.375" style="102" customWidth="1"/>
    <col min="1803" max="1803" width="10.375" style="102" customWidth="1"/>
    <col min="1804" max="1806" width="8" style="102"/>
    <col min="1807" max="1807" width="2.5" style="102" customWidth="1"/>
    <col min="1808" max="1808" width="25.25" style="102" customWidth="1"/>
    <col min="1809" max="1809" width="9.125" style="102" customWidth="1"/>
    <col min="1810" max="1810" width="18.375" style="102" customWidth="1"/>
    <col min="1811" max="1811" width="10.375" style="102" customWidth="1"/>
    <col min="1812" max="1814" width="8" style="102"/>
    <col min="1815" max="1815" width="2.5" style="102" customWidth="1"/>
    <col min="1816" max="1816" width="25.25" style="102" customWidth="1"/>
    <col min="1817" max="1817" width="4.875" style="102" customWidth="1"/>
    <col min="1818" max="2048" width="9" style="102"/>
    <col min="2049" max="2049" width="4.875" style="102" customWidth="1"/>
    <col min="2050" max="2050" width="21.75" style="102" customWidth="1"/>
    <col min="2051" max="2054" width="9.375" style="102" customWidth="1"/>
    <col min="2055" max="2055" width="8.875" style="102" customWidth="1"/>
    <col min="2056" max="2056" width="9.375" style="102" customWidth="1"/>
    <col min="2057" max="2057" width="8" style="102"/>
    <col min="2058" max="2058" width="18.375" style="102" customWidth="1"/>
    <col min="2059" max="2059" width="10.375" style="102" customWidth="1"/>
    <col min="2060" max="2062" width="8" style="102"/>
    <col min="2063" max="2063" width="2.5" style="102" customWidth="1"/>
    <col min="2064" max="2064" width="25.25" style="102" customWidth="1"/>
    <col min="2065" max="2065" width="9.125" style="102" customWidth="1"/>
    <col min="2066" max="2066" width="18.375" style="102" customWidth="1"/>
    <col min="2067" max="2067" width="10.375" style="102" customWidth="1"/>
    <col min="2068" max="2070" width="8" style="102"/>
    <col min="2071" max="2071" width="2.5" style="102" customWidth="1"/>
    <col min="2072" max="2072" width="25.25" style="102" customWidth="1"/>
    <col min="2073" max="2073" width="4.875" style="102" customWidth="1"/>
    <col min="2074" max="2304" width="8" style="102"/>
    <col min="2305" max="2305" width="4.875" style="102" customWidth="1"/>
    <col min="2306" max="2306" width="21.75" style="102" customWidth="1"/>
    <col min="2307" max="2310" width="9.375" style="102" customWidth="1"/>
    <col min="2311" max="2311" width="8.875" style="102" customWidth="1"/>
    <col min="2312" max="2312" width="9.375" style="102" customWidth="1"/>
    <col min="2313" max="2313" width="8" style="102"/>
    <col min="2314" max="2314" width="18.375" style="102" customWidth="1"/>
    <col min="2315" max="2315" width="10.375" style="102" customWidth="1"/>
    <col min="2316" max="2318" width="8" style="102"/>
    <col min="2319" max="2319" width="2.5" style="102" customWidth="1"/>
    <col min="2320" max="2320" width="25.25" style="102" customWidth="1"/>
    <col min="2321" max="2321" width="9.125" style="102" customWidth="1"/>
    <col min="2322" max="2322" width="18.375" style="102" customWidth="1"/>
    <col min="2323" max="2323" width="10.375" style="102" customWidth="1"/>
    <col min="2324" max="2326" width="8" style="102"/>
    <col min="2327" max="2327" width="2.5" style="102" customWidth="1"/>
    <col min="2328" max="2328" width="25.25" style="102" customWidth="1"/>
    <col min="2329" max="2329" width="4.875" style="102" customWidth="1"/>
    <col min="2330" max="2560" width="8" style="102"/>
    <col min="2561" max="2561" width="4.875" style="102" customWidth="1"/>
    <col min="2562" max="2562" width="21.75" style="102" customWidth="1"/>
    <col min="2563" max="2566" width="9.375" style="102" customWidth="1"/>
    <col min="2567" max="2567" width="8.875" style="102" customWidth="1"/>
    <col min="2568" max="2568" width="9.375" style="102" customWidth="1"/>
    <col min="2569" max="2569" width="8" style="102"/>
    <col min="2570" max="2570" width="18.375" style="102" customWidth="1"/>
    <col min="2571" max="2571" width="10.375" style="102" customWidth="1"/>
    <col min="2572" max="2574" width="8" style="102"/>
    <col min="2575" max="2575" width="2.5" style="102" customWidth="1"/>
    <col min="2576" max="2576" width="25.25" style="102" customWidth="1"/>
    <col min="2577" max="2577" width="9.125" style="102" customWidth="1"/>
    <col min="2578" max="2578" width="18.375" style="102" customWidth="1"/>
    <col min="2579" max="2579" width="10.375" style="102" customWidth="1"/>
    <col min="2580" max="2582" width="8" style="102"/>
    <col min="2583" max="2583" width="2.5" style="102" customWidth="1"/>
    <col min="2584" max="2584" width="25.25" style="102" customWidth="1"/>
    <col min="2585" max="2585" width="4.875" style="102" customWidth="1"/>
    <col min="2586" max="2816" width="8" style="102"/>
    <col min="2817" max="2817" width="4.875" style="102" customWidth="1"/>
    <col min="2818" max="2818" width="21.75" style="102" customWidth="1"/>
    <col min="2819" max="2822" width="9.375" style="102" customWidth="1"/>
    <col min="2823" max="2823" width="8.875" style="102" customWidth="1"/>
    <col min="2824" max="2824" width="9.375" style="102" customWidth="1"/>
    <col min="2825" max="2825" width="8" style="102"/>
    <col min="2826" max="2826" width="18.375" style="102" customWidth="1"/>
    <col min="2827" max="2827" width="10.375" style="102" customWidth="1"/>
    <col min="2828" max="2830" width="8" style="102"/>
    <col min="2831" max="2831" width="2.5" style="102" customWidth="1"/>
    <col min="2832" max="2832" width="25.25" style="102" customWidth="1"/>
    <col min="2833" max="2833" width="9.125" style="102" customWidth="1"/>
    <col min="2834" max="2834" width="18.375" style="102" customWidth="1"/>
    <col min="2835" max="2835" width="10.375" style="102" customWidth="1"/>
    <col min="2836" max="2838" width="8" style="102"/>
    <col min="2839" max="2839" width="2.5" style="102" customWidth="1"/>
    <col min="2840" max="2840" width="25.25" style="102" customWidth="1"/>
    <col min="2841" max="2841" width="4.875" style="102" customWidth="1"/>
    <col min="2842" max="3072" width="9" style="102"/>
    <col min="3073" max="3073" width="4.875" style="102" customWidth="1"/>
    <col min="3074" max="3074" width="21.75" style="102" customWidth="1"/>
    <col min="3075" max="3078" width="9.375" style="102" customWidth="1"/>
    <col min="3079" max="3079" width="8.875" style="102" customWidth="1"/>
    <col min="3080" max="3080" width="9.375" style="102" customWidth="1"/>
    <col min="3081" max="3081" width="8" style="102"/>
    <col min="3082" max="3082" width="18.375" style="102" customWidth="1"/>
    <col min="3083" max="3083" width="10.375" style="102" customWidth="1"/>
    <col min="3084" max="3086" width="8" style="102"/>
    <col min="3087" max="3087" width="2.5" style="102" customWidth="1"/>
    <col min="3088" max="3088" width="25.25" style="102" customWidth="1"/>
    <col min="3089" max="3089" width="9.125" style="102" customWidth="1"/>
    <col min="3090" max="3090" width="18.375" style="102" customWidth="1"/>
    <col min="3091" max="3091" width="10.375" style="102" customWidth="1"/>
    <col min="3092" max="3094" width="8" style="102"/>
    <col min="3095" max="3095" width="2.5" style="102" customWidth="1"/>
    <col min="3096" max="3096" width="25.25" style="102" customWidth="1"/>
    <col min="3097" max="3097" width="4.875" style="102" customWidth="1"/>
    <col min="3098" max="3328" width="8" style="102"/>
    <col min="3329" max="3329" width="4.875" style="102" customWidth="1"/>
    <col min="3330" max="3330" width="21.75" style="102" customWidth="1"/>
    <col min="3331" max="3334" width="9.375" style="102" customWidth="1"/>
    <col min="3335" max="3335" width="8.875" style="102" customWidth="1"/>
    <col min="3336" max="3336" width="9.375" style="102" customWidth="1"/>
    <col min="3337" max="3337" width="8" style="102"/>
    <col min="3338" max="3338" width="18.375" style="102" customWidth="1"/>
    <col min="3339" max="3339" width="10.375" style="102" customWidth="1"/>
    <col min="3340" max="3342" width="8" style="102"/>
    <col min="3343" max="3343" width="2.5" style="102" customWidth="1"/>
    <col min="3344" max="3344" width="25.25" style="102" customWidth="1"/>
    <col min="3345" max="3345" width="9.125" style="102" customWidth="1"/>
    <col min="3346" max="3346" width="18.375" style="102" customWidth="1"/>
    <col min="3347" max="3347" width="10.375" style="102" customWidth="1"/>
    <col min="3348" max="3350" width="8" style="102"/>
    <col min="3351" max="3351" width="2.5" style="102" customWidth="1"/>
    <col min="3352" max="3352" width="25.25" style="102" customWidth="1"/>
    <col min="3353" max="3353" width="4.875" style="102" customWidth="1"/>
    <col min="3354" max="3584" width="8" style="102"/>
    <col min="3585" max="3585" width="4.875" style="102" customWidth="1"/>
    <col min="3586" max="3586" width="21.75" style="102" customWidth="1"/>
    <col min="3587" max="3590" width="9.375" style="102" customWidth="1"/>
    <col min="3591" max="3591" width="8.875" style="102" customWidth="1"/>
    <col min="3592" max="3592" width="9.375" style="102" customWidth="1"/>
    <col min="3593" max="3593" width="8" style="102"/>
    <col min="3594" max="3594" width="18.375" style="102" customWidth="1"/>
    <col min="3595" max="3595" width="10.375" style="102" customWidth="1"/>
    <col min="3596" max="3598" width="8" style="102"/>
    <col min="3599" max="3599" width="2.5" style="102" customWidth="1"/>
    <col min="3600" max="3600" width="25.25" style="102" customWidth="1"/>
    <col min="3601" max="3601" width="9.125" style="102" customWidth="1"/>
    <col min="3602" max="3602" width="18.375" style="102" customWidth="1"/>
    <col min="3603" max="3603" width="10.375" style="102" customWidth="1"/>
    <col min="3604" max="3606" width="8" style="102"/>
    <col min="3607" max="3607" width="2.5" style="102" customWidth="1"/>
    <col min="3608" max="3608" width="25.25" style="102" customWidth="1"/>
    <col min="3609" max="3609" width="4.875" style="102" customWidth="1"/>
    <col min="3610" max="3840" width="8" style="102"/>
    <col min="3841" max="3841" width="4.875" style="102" customWidth="1"/>
    <col min="3842" max="3842" width="21.75" style="102" customWidth="1"/>
    <col min="3843" max="3846" width="9.375" style="102" customWidth="1"/>
    <col min="3847" max="3847" width="8.875" style="102" customWidth="1"/>
    <col min="3848" max="3848" width="9.375" style="102" customWidth="1"/>
    <col min="3849" max="3849" width="8" style="102"/>
    <col min="3850" max="3850" width="18.375" style="102" customWidth="1"/>
    <col min="3851" max="3851" width="10.375" style="102" customWidth="1"/>
    <col min="3852" max="3854" width="8" style="102"/>
    <col min="3855" max="3855" width="2.5" style="102" customWidth="1"/>
    <col min="3856" max="3856" width="25.25" style="102" customWidth="1"/>
    <col min="3857" max="3857" width="9.125" style="102" customWidth="1"/>
    <col min="3858" max="3858" width="18.375" style="102" customWidth="1"/>
    <col min="3859" max="3859" width="10.375" style="102" customWidth="1"/>
    <col min="3860" max="3862" width="8" style="102"/>
    <col min="3863" max="3863" width="2.5" style="102" customWidth="1"/>
    <col min="3864" max="3864" width="25.25" style="102" customWidth="1"/>
    <col min="3865" max="3865" width="4.875" style="102" customWidth="1"/>
    <col min="3866" max="4096" width="9" style="102"/>
    <col min="4097" max="4097" width="4.875" style="102" customWidth="1"/>
    <col min="4098" max="4098" width="21.75" style="102" customWidth="1"/>
    <col min="4099" max="4102" width="9.375" style="102" customWidth="1"/>
    <col min="4103" max="4103" width="8.875" style="102" customWidth="1"/>
    <col min="4104" max="4104" width="9.375" style="102" customWidth="1"/>
    <col min="4105" max="4105" width="8" style="102"/>
    <col min="4106" max="4106" width="18.375" style="102" customWidth="1"/>
    <col min="4107" max="4107" width="10.375" style="102" customWidth="1"/>
    <col min="4108" max="4110" width="8" style="102"/>
    <col min="4111" max="4111" width="2.5" style="102" customWidth="1"/>
    <col min="4112" max="4112" width="25.25" style="102" customWidth="1"/>
    <col min="4113" max="4113" width="9.125" style="102" customWidth="1"/>
    <col min="4114" max="4114" width="18.375" style="102" customWidth="1"/>
    <col min="4115" max="4115" width="10.375" style="102" customWidth="1"/>
    <col min="4116" max="4118" width="8" style="102"/>
    <col min="4119" max="4119" width="2.5" style="102" customWidth="1"/>
    <col min="4120" max="4120" width="25.25" style="102" customWidth="1"/>
    <col min="4121" max="4121" width="4.875" style="102" customWidth="1"/>
    <col min="4122" max="4352" width="8" style="102"/>
    <col min="4353" max="4353" width="4.875" style="102" customWidth="1"/>
    <col min="4354" max="4354" width="21.75" style="102" customWidth="1"/>
    <col min="4355" max="4358" width="9.375" style="102" customWidth="1"/>
    <col min="4359" max="4359" width="8.875" style="102" customWidth="1"/>
    <col min="4360" max="4360" width="9.375" style="102" customWidth="1"/>
    <col min="4361" max="4361" width="8" style="102"/>
    <col min="4362" max="4362" width="18.375" style="102" customWidth="1"/>
    <col min="4363" max="4363" width="10.375" style="102" customWidth="1"/>
    <col min="4364" max="4366" width="8" style="102"/>
    <col min="4367" max="4367" width="2.5" style="102" customWidth="1"/>
    <col min="4368" max="4368" width="25.25" style="102" customWidth="1"/>
    <col min="4369" max="4369" width="9.125" style="102" customWidth="1"/>
    <col min="4370" max="4370" width="18.375" style="102" customWidth="1"/>
    <col min="4371" max="4371" width="10.375" style="102" customWidth="1"/>
    <col min="4372" max="4374" width="8" style="102"/>
    <col min="4375" max="4375" width="2.5" style="102" customWidth="1"/>
    <col min="4376" max="4376" width="25.25" style="102" customWidth="1"/>
    <col min="4377" max="4377" width="4.875" style="102" customWidth="1"/>
    <col min="4378" max="4608" width="8" style="102"/>
    <col min="4609" max="4609" width="4.875" style="102" customWidth="1"/>
    <col min="4610" max="4610" width="21.75" style="102" customWidth="1"/>
    <col min="4611" max="4614" width="9.375" style="102" customWidth="1"/>
    <col min="4615" max="4615" width="8.875" style="102" customWidth="1"/>
    <col min="4616" max="4616" width="9.375" style="102" customWidth="1"/>
    <col min="4617" max="4617" width="8" style="102"/>
    <col min="4618" max="4618" width="18.375" style="102" customWidth="1"/>
    <col min="4619" max="4619" width="10.375" style="102" customWidth="1"/>
    <col min="4620" max="4622" width="8" style="102"/>
    <col min="4623" max="4623" width="2.5" style="102" customWidth="1"/>
    <col min="4624" max="4624" width="25.25" style="102" customWidth="1"/>
    <col min="4625" max="4625" width="9.125" style="102" customWidth="1"/>
    <col min="4626" max="4626" width="18.375" style="102" customWidth="1"/>
    <col min="4627" max="4627" width="10.375" style="102" customWidth="1"/>
    <col min="4628" max="4630" width="8" style="102"/>
    <col min="4631" max="4631" width="2.5" style="102" customWidth="1"/>
    <col min="4632" max="4632" width="25.25" style="102" customWidth="1"/>
    <col min="4633" max="4633" width="4.875" style="102" customWidth="1"/>
    <col min="4634" max="4864" width="8" style="102"/>
    <col min="4865" max="4865" width="4.875" style="102" customWidth="1"/>
    <col min="4866" max="4866" width="21.75" style="102" customWidth="1"/>
    <col min="4867" max="4870" width="9.375" style="102" customWidth="1"/>
    <col min="4871" max="4871" width="8.875" style="102" customWidth="1"/>
    <col min="4872" max="4872" width="9.375" style="102" customWidth="1"/>
    <col min="4873" max="4873" width="8" style="102"/>
    <col min="4874" max="4874" width="18.375" style="102" customWidth="1"/>
    <col min="4875" max="4875" width="10.375" style="102" customWidth="1"/>
    <col min="4876" max="4878" width="8" style="102"/>
    <col min="4879" max="4879" width="2.5" style="102" customWidth="1"/>
    <col min="4880" max="4880" width="25.25" style="102" customWidth="1"/>
    <col min="4881" max="4881" width="9.125" style="102" customWidth="1"/>
    <col min="4882" max="4882" width="18.375" style="102" customWidth="1"/>
    <col min="4883" max="4883" width="10.375" style="102" customWidth="1"/>
    <col min="4884" max="4886" width="8" style="102"/>
    <col min="4887" max="4887" width="2.5" style="102" customWidth="1"/>
    <col min="4888" max="4888" width="25.25" style="102" customWidth="1"/>
    <col min="4889" max="4889" width="4.875" style="102" customWidth="1"/>
    <col min="4890" max="5120" width="9" style="102"/>
    <col min="5121" max="5121" width="4.875" style="102" customWidth="1"/>
    <col min="5122" max="5122" width="21.75" style="102" customWidth="1"/>
    <col min="5123" max="5126" width="9.375" style="102" customWidth="1"/>
    <col min="5127" max="5127" width="8.875" style="102" customWidth="1"/>
    <col min="5128" max="5128" width="9.375" style="102" customWidth="1"/>
    <col min="5129" max="5129" width="8" style="102"/>
    <col min="5130" max="5130" width="18.375" style="102" customWidth="1"/>
    <col min="5131" max="5131" width="10.375" style="102" customWidth="1"/>
    <col min="5132" max="5134" width="8" style="102"/>
    <col min="5135" max="5135" width="2.5" style="102" customWidth="1"/>
    <col min="5136" max="5136" width="25.25" style="102" customWidth="1"/>
    <col min="5137" max="5137" width="9.125" style="102" customWidth="1"/>
    <col min="5138" max="5138" width="18.375" style="102" customWidth="1"/>
    <col min="5139" max="5139" width="10.375" style="102" customWidth="1"/>
    <col min="5140" max="5142" width="8" style="102"/>
    <col min="5143" max="5143" width="2.5" style="102" customWidth="1"/>
    <col min="5144" max="5144" width="25.25" style="102" customWidth="1"/>
    <col min="5145" max="5145" width="4.875" style="102" customWidth="1"/>
    <col min="5146" max="5376" width="8" style="102"/>
    <col min="5377" max="5377" width="4.875" style="102" customWidth="1"/>
    <col min="5378" max="5378" width="21.75" style="102" customWidth="1"/>
    <col min="5379" max="5382" width="9.375" style="102" customWidth="1"/>
    <col min="5383" max="5383" width="8.875" style="102" customWidth="1"/>
    <col min="5384" max="5384" width="9.375" style="102" customWidth="1"/>
    <col min="5385" max="5385" width="8" style="102"/>
    <col min="5386" max="5386" width="18.375" style="102" customWidth="1"/>
    <col min="5387" max="5387" width="10.375" style="102" customWidth="1"/>
    <col min="5388" max="5390" width="8" style="102"/>
    <col min="5391" max="5391" width="2.5" style="102" customWidth="1"/>
    <col min="5392" max="5392" width="25.25" style="102" customWidth="1"/>
    <col min="5393" max="5393" width="9.125" style="102" customWidth="1"/>
    <col min="5394" max="5394" width="18.375" style="102" customWidth="1"/>
    <col min="5395" max="5395" width="10.375" style="102" customWidth="1"/>
    <col min="5396" max="5398" width="8" style="102"/>
    <col min="5399" max="5399" width="2.5" style="102" customWidth="1"/>
    <col min="5400" max="5400" width="25.25" style="102" customWidth="1"/>
    <col min="5401" max="5401" width="4.875" style="102" customWidth="1"/>
    <col min="5402" max="5632" width="8" style="102"/>
    <col min="5633" max="5633" width="4.875" style="102" customWidth="1"/>
    <col min="5634" max="5634" width="21.75" style="102" customWidth="1"/>
    <col min="5635" max="5638" width="9.375" style="102" customWidth="1"/>
    <col min="5639" max="5639" width="8.875" style="102" customWidth="1"/>
    <col min="5640" max="5640" width="9.375" style="102" customWidth="1"/>
    <col min="5641" max="5641" width="8" style="102"/>
    <col min="5642" max="5642" width="18.375" style="102" customWidth="1"/>
    <col min="5643" max="5643" width="10.375" style="102" customWidth="1"/>
    <col min="5644" max="5646" width="8" style="102"/>
    <col min="5647" max="5647" width="2.5" style="102" customWidth="1"/>
    <col min="5648" max="5648" width="25.25" style="102" customWidth="1"/>
    <col min="5649" max="5649" width="9.125" style="102" customWidth="1"/>
    <col min="5650" max="5650" width="18.375" style="102" customWidth="1"/>
    <col min="5651" max="5651" width="10.375" style="102" customWidth="1"/>
    <col min="5652" max="5654" width="8" style="102"/>
    <col min="5655" max="5655" width="2.5" style="102" customWidth="1"/>
    <col min="5656" max="5656" width="25.25" style="102" customWidth="1"/>
    <col min="5657" max="5657" width="4.875" style="102" customWidth="1"/>
    <col min="5658" max="5888" width="8" style="102"/>
    <col min="5889" max="5889" width="4.875" style="102" customWidth="1"/>
    <col min="5890" max="5890" width="21.75" style="102" customWidth="1"/>
    <col min="5891" max="5894" width="9.375" style="102" customWidth="1"/>
    <col min="5895" max="5895" width="8.875" style="102" customWidth="1"/>
    <col min="5896" max="5896" width="9.375" style="102" customWidth="1"/>
    <col min="5897" max="5897" width="8" style="102"/>
    <col min="5898" max="5898" width="18.375" style="102" customWidth="1"/>
    <col min="5899" max="5899" width="10.375" style="102" customWidth="1"/>
    <col min="5900" max="5902" width="8" style="102"/>
    <col min="5903" max="5903" width="2.5" style="102" customWidth="1"/>
    <col min="5904" max="5904" width="25.25" style="102" customWidth="1"/>
    <col min="5905" max="5905" width="9.125" style="102" customWidth="1"/>
    <col min="5906" max="5906" width="18.375" style="102" customWidth="1"/>
    <col min="5907" max="5907" width="10.375" style="102" customWidth="1"/>
    <col min="5908" max="5910" width="8" style="102"/>
    <col min="5911" max="5911" width="2.5" style="102" customWidth="1"/>
    <col min="5912" max="5912" width="25.25" style="102" customWidth="1"/>
    <col min="5913" max="5913" width="4.875" style="102" customWidth="1"/>
    <col min="5914" max="6144" width="9" style="102"/>
    <col min="6145" max="6145" width="4.875" style="102" customWidth="1"/>
    <col min="6146" max="6146" width="21.75" style="102" customWidth="1"/>
    <col min="6147" max="6150" width="9.375" style="102" customWidth="1"/>
    <col min="6151" max="6151" width="8.875" style="102" customWidth="1"/>
    <col min="6152" max="6152" width="9.375" style="102" customWidth="1"/>
    <col min="6153" max="6153" width="8" style="102"/>
    <col min="6154" max="6154" width="18.375" style="102" customWidth="1"/>
    <col min="6155" max="6155" width="10.375" style="102" customWidth="1"/>
    <col min="6156" max="6158" width="8" style="102"/>
    <col min="6159" max="6159" width="2.5" style="102" customWidth="1"/>
    <col min="6160" max="6160" width="25.25" style="102" customWidth="1"/>
    <col min="6161" max="6161" width="9.125" style="102" customWidth="1"/>
    <col min="6162" max="6162" width="18.375" style="102" customWidth="1"/>
    <col min="6163" max="6163" width="10.375" style="102" customWidth="1"/>
    <col min="6164" max="6166" width="8" style="102"/>
    <col min="6167" max="6167" width="2.5" style="102" customWidth="1"/>
    <col min="6168" max="6168" width="25.25" style="102" customWidth="1"/>
    <col min="6169" max="6169" width="4.875" style="102" customWidth="1"/>
    <col min="6170" max="6400" width="8" style="102"/>
    <col min="6401" max="6401" width="4.875" style="102" customWidth="1"/>
    <col min="6402" max="6402" width="21.75" style="102" customWidth="1"/>
    <col min="6403" max="6406" width="9.375" style="102" customWidth="1"/>
    <col min="6407" max="6407" width="8.875" style="102" customWidth="1"/>
    <col min="6408" max="6408" width="9.375" style="102" customWidth="1"/>
    <col min="6409" max="6409" width="8" style="102"/>
    <col min="6410" max="6410" width="18.375" style="102" customWidth="1"/>
    <col min="6411" max="6411" width="10.375" style="102" customWidth="1"/>
    <col min="6412" max="6414" width="8" style="102"/>
    <col min="6415" max="6415" width="2.5" style="102" customWidth="1"/>
    <col min="6416" max="6416" width="25.25" style="102" customWidth="1"/>
    <col min="6417" max="6417" width="9.125" style="102" customWidth="1"/>
    <col min="6418" max="6418" width="18.375" style="102" customWidth="1"/>
    <col min="6419" max="6419" width="10.375" style="102" customWidth="1"/>
    <col min="6420" max="6422" width="8" style="102"/>
    <col min="6423" max="6423" width="2.5" style="102" customWidth="1"/>
    <col min="6424" max="6424" width="25.25" style="102" customWidth="1"/>
    <col min="6425" max="6425" width="4.875" style="102" customWidth="1"/>
    <col min="6426" max="6656" width="8" style="102"/>
    <col min="6657" max="6657" width="4.875" style="102" customWidth="1"/>
    <col min="6658" max="6658" width="21.75" style="102" customWidth="1"/>
    <col min="6659" max="6662" width="9.375" style="102" customWidth="1"/>
    <col min="6663" max="6663" width="8.875" style="102" customWidth="1"/>
    <col min="6664" max="6664" width="9.375" style="102" customWidth="1"/>
    <col min="6665" max="6665" width="8" style="102"/>
    <col min="6666" max="6666" width="18.375" style="102" customWidth="1"/>
    <col min="6667" max="6667" width="10.375" style="102" customWidth="1"/>
    <col min="6668" max="6670" width="8" style="102"/>
    <col min="6671" max="6671" width="2.5" style="102" customWidth="1"/>
    <col min="6672" max="6672" width="25.25" style="102" customWidth="1"/>
    <col min="6673" max="6673" width="9.125" style="102" customWidth="1"/>
    <col min="6674" max="6674" width="18.375" style="102" customWidth="1"/>
    <col min="6675" max="6675" width="10.375" style="102" customWidth="1"/>
    <col min="6676" max="6678" width="8" style="102"/>
    <col min="6679" max="6679" width="2.5" style="102" customWidth="1"/>
    <col min="6680" max="6680" width="25.25" style="102" customWidth="1"/>
    <col min="6681" max="6681" width="4.875" style="102" customWidth="1"/>
    <col min="6682" max="6912" width="8" style="102"/>
    <col min="6913" max="6913" width="4.875" style="102" customWidth="1"/>
    <col min="6914" max="6914" width="21.75" style="102" customWidth="1"/>
    <col min="6915" max="6918" width="9.375" style="102" customWidth="1"/>
    <col min="6919" max="6919" width="8.875" style="102" customWidth="1"/>
    <col min="6920" max="6920" width="9.375" style="102" customWidth="1"/>
    <col min="6921" max="6921" width="8" style="102"/>
    <col min="6922" max="6922" width="18.375" style="102" customWidth="1"/>
    <col min="6923" max="6923" width="10.375" style="102" customWidth="1"/>
    <col min="6924" max="6926" width="8" style="102"/>
    <col min="6927" max="6927" width="2.5" style="102" customWidth="1"/>
    <col min="6928" max="6928" width="25.25" style="102" customWidth="1"/>
    <col min="6929" max="6929" width="9.125" style="102" customWidth="1"/>
    <col min="6930" max="6930" width="18.375" style="102" customWidth="1"/>
    <col min="6931" max="6931" width="10.375" style="102" customWidth="1"/>
    <col min="6932" max="6934" width="8" style="102"/>
    <col min="6935" max="6935" width="2.5" style="102" customWidth="1"/>
    <col min="6936" max="6936" width="25.25" style="102" customWidth="1"/>
    <col min="6937" max="6937" width="4.875" style="102" customWidth="1"/>
    <col min="6938" max="7168" width="9" style="102"/>
    <col min="7169" max="7169" width="4.875" style="102" customWidth="1"/>
    <col min="7170" max="7170" width="21.75" style="102" customWidth="1"/>
    <col min="7171" max="7174" width="9.375" style="102" customWidth="1"/>
    <col min="7175" max="7175" width="8.875" style="102" customWidth="1"/>
    <col min="7176" max="7176" width="9.375" style="102" customWidth="1"/>
    <col min="7177" max="7177" width="8" style="102"/>
    <col min="7178" max="7178" width="18.375" style="102" customWidth="1"/>
    <col min="7179" max="7179" width="10.375" style="102" customWidth="1"/>
    <col min="7180" max="7182" width="8" style="102"/>
    <col min="7183" max="7183" width="2.5" style="102" customWidth="1"/>
    <col min="7184" max="7184" width="25.25" style="102" customWidth="1"/>
    <col min="7185" max="7185" width="9.125" style="102" customWidth="1"/>
    <col min="7186" max="7186" width="18.375" style="102" customWidth="1"/>
    <col min="7187" max="7187" width="10.375" style="102" customWidth="1"/>
    <col min="7188" max="7190" width="8" style="102"/>
    <col min="7191" max="7191" width="2.5" style="102" customWidth="1"/>
    <col min="7192" max="7192" width="25.25" style="102" customWidth="1"/>
    <col min="7193" max="7193" width="4.875" style="102" customWidth="1"/>
    <col min="7194" max="7424" width="8" style="102"/>
    <col min="7425" max="7425" width="4.875" style="102" customWidth="1"/>
    <col min="7426" max="7426" width="21.75" style="102" customWidth="1"/>
    <col min="7427" max="7430" width="9.375" style="102" customWidth="1"/>
    <col min="7431" max="7431" width="8.875" style="102" customWidth="1"/>
    <col min="7432" max="7432" width="9.375" style="102" customWidth="1"/>
    <col min="7433" max="7433" width="8" style="102"/>
    <col min="7434" max="7434" width="18.375" style="102" customWidth="1"/>
    <col min="7435" max="7435" width="10.375" style="102" customWidth="1"/>
    <col min="7436" max="7438" width="8" style="102"/>
    <col min="7439" max="7439" width="2.5" style="102" customWidth="1"/>
    <col min="7440" max="7440" width="25.25" style="102" customWidth="1"/>
    <col min="7441" max="7441" width="9.125" style="102" customWidth="1"/>
    <col min="7442" max="7442" width="18.375" style="102" customWidth="1"/>
    <col min="7443" max="7443" width="10.375" style="102" customWidth="1"/>
    <col min="7444" max="7446" width="8" style="102"/>
    <col min="7447" max="7447" width="2.5" style="102" customWidth="1"/>
    <col min="7448" max="7448" width="25.25" style="102" customWidth="1"/>
    <col min="7449" max="7449" width="4.875" style="102" customWidth="1"/>
    <col min="7450" max="7680" width="8" style="102"/>
    <col min="7681" max="7681" width="4.875" style="102" customWidth="1"/>
    <col min="7682" max="7682" width="21.75" style="102" customWidth="1"/>
    <col min="7683" max="7686" width="9.375" style="102" customWidth="1"/>
    <col min="7687" max="7687" width="8.875" style="102" customWidth="1"/>
    <col min="7688" max="7688" width="9.375" style="102" customWidth="1"/>
    <col min="7689" max="7689" width="8" style="102"/>
    <col min="7690" max="7690" width="18.375" style="102" customWidth="1"/>
    <col min="7691" max="7691" width="10.375" style="102" customWidth="1"/>
    <col min="7692" max="7694" width="8" style="102"/>
    <col min="7695" max="7695" width="2.5" style="102" customWidth="1"/>
    <col min="7696" max="7696" width="25.25" style="102" customWidth="1"/>
    <col min="7697" max="7697" width="9.125" style="102" customWidth="1"/>
    <col min="7698" max="7698" width="18.375" style="102" customWidth="1"/>
    <col min="7699" max="7699" width="10.375" style="102" customWidth="1"/>
    <col min="7700" max="7702" width="8" style="102"/>
    <col min="7703" max="7703" width="2.5" style="102" customWidth="1"/>
    <col min="7704" max="7704" width="25.25" style="102" customWidth="1"/>
    <col min="7705" max="7705" width="4.875" style="102" customWidth="1"/>
    <col min="7706" max="7936" width="8" style="102"/>
    <col min="7937" max="7937" width="4.875" style="102" customWidth="1"/>
    <col min="7938" max="7938" width="21.75" style="102" customWidth="1"/>
    <col min="7939" max="7942" width="9.375" style="102" customWidth="1"/>
    <col min="7943" max="7943" width="8.875" style="102" customWidth="1"/>
    <col min="7944" max="7944" width="9.375" style="102" customWidth="1"/>
    <col min="7945" max="7945" width="8" style="102"/>
    <col min="7946" max="7946" width="18.375" style="102" customWidth="1"/>
    <col min="7947" max="7947" width="10.375" style="102" customWidth="1"/>
    <col min="7948" max="7950" width="8" style="102"/>
    <col min="7951" max="7951" width="2.5" style="102" customWidth="1"/>
    <col min="7952" max="7952" width="25.25" style="102" customWidth="1"/>
    <col min="7953" max="7953" width="9.125" style="102" customWidth="1"/>
    <col min="7954" max="7954" width="18.375" style="102" customWidth="1"/>
    <col min="7955" max="7955" width="10.375" style="102" customWidth="1"/>
    <col min="7956" max="7958" width="8" style="102"/>
    <col min="7959" max="7959" width="2.5" style="102" customWidth="1"/>
    <col min="7960" max="7960" width="25.25" style="102" customWidth="1"/>
    <col min="7961" max="7961" width="4.875" style="102" customWidth="1"/>
    <col min="7962" max="8192" width="9" style="102"/>
    <col min="8193" max="8193" width="4.875" style="102" customWidth="1"/>
    <col min="8194" max="8194" width="21.75" style="102" customWidth="1"/>
    <col min="8195" max="8198" width="9.375" style="102" customWidth="1"/>
    <col min="8199" max="8199" width="8.875" style="102" customWidth="1"/>
    <col min="8200" max="8200" width="9.375" style="102" customWidth="1"/>
    <col min="8201" max="8201" width="8" style="102"/>
    <col min="8202" max="8202" width="18.375" style="102" customWidth="1"/>
    <col min="8203" max="8203" width="10.375" style="102" customWidth="1"/>
    <col min="8204" max="8206" width="8" style="102"/>
    <col min="8207" max="8207" width="2.5" style="102" customWidth="1"/>
    <col min="8208" max="8208" width="25.25" style="102" customWidth="1"/>
    <col min="8209" max="8209" width="9.125" style="102" customWidth="1"/>
    <col min="8210" max="8210" width="18.375" style="102" customWidth="1"/>
    <col min="8211" max="8211" width="10.375" style="102" customWidth="1"/>
    <col min="8212" max="8214" width="8" style="102"/>
    <col min="8215" max="8215" width="2.5" style="102" customWidth="1"/>
    <col min="8216" max="8216" width="25.25" style="102" customWidth="1"/>
    <col min="8217" max="8217" width="4.875" style="102" customWidth="1"/>
    <col min="8218" max="8448" width="8" style="102"/>
    <col min="8449" max="8449" width="4.875" style="102" customWidth="1"/>
    <col min="8450" max="8450" width="21.75" style="102" customWidth="1"/>
    <col min="8451" max="8454" width="9.375" style="102" customWidth="1"/>
    <col min="8455" max="8455" width="8.875" style="102" customWidth="1"/>
    <col min="8456" max="8456" width="9.375" style="102" customWidth="1"/>
    <col min="8457" max="8457" width="8" style="102"/>
    <col min="8458" max="8458" width="18.375" style="102" customWidth="1"/>
    <col min="8459" max="8459" width="10.375" style="102" customWidth="1"/>
    <col min="8460" max="8462" width="8" style="102"/>
    <col min="8463" max="8463" width="2.5" style="102" customWidth="1"/>
    <col min="8464" max="8464" width="25.25" style="102" customWidth="1"/>
    <col min="8465" max="8465" width="9.125" style="102" customWidth="1"/>
    <col min="8466" max="8466" width="18.375" style="102" customWidth="1"/>
    <col min="8467" max="8467" width="10.375" style="102" customWidth="1"/>
    <col min="8468" max="8470" width="8" style="102"/>
    <col min="8471" max="8471" width="2.5" style="102" customWidth="1"/>
    <col min="8472" max="8472" width="25.25" style="102" customWidth="1"/>
    <col min="8473" max="8473" width="4.875" style="102" customWidth="1"/>
    <col min="8474" max="8704" width="8" style="102"/>
    <col min="8705" max="8705" width="4.875" style="102" customWidth="1"/>
    <col min="8706" max="8706" width="21.75" style="102" customWidth="1"/>
    <col min="8707" max="8710" width="9.375" style="102" customWidth="1"/>
    <col min="8711" max="8711" width="8.875" style="102" customWidth="1"/>
    <col min="8712" max="8712" width="9.375" style="102" customWidth="1"/>
    <col min="8713" max="8713" width="8" style="102"/>
    <col min="8714" max="8714" width="18.375" style="102" customWidth="1"/>
    <col min="8715" max="8715" width="10.375" style="102" customWidth="1"/>
    <col min="8716" max="8718" width="8" style="102"/>
    <col min="8719" max="8719" width="2.5" style="102" customWidth="1"/>
    <col min="8720" max="8720" width="25.25" style="102" customWidth="1"/>
    <col min="8721" max="8721" width="9.125" style="102" customWidth="1"/>
    <col min="8722" max="8722" width="18.375" style="102" customWidth="1"/>
    <col min="8723" max="8723" width="10.375" style="102" customWidth="1"/>
    <col min="8724" max="8726" width="8" style="102"/>
    <col min="8727" max="8727" width="2.5" style="102" customWidth="1"/>
    <col min="8728" max="8728" width="25.25" style="102" customWidth="1"/>
    <col min="8729" max="8729" width="4.875" style="102" customWidth="1"/>
    <col min="8730" max="8960" width="8" style="102"/>
    <col min="8961" max="8961" width="4.875" style="102" customWidth="1"/>
    <col min="8962" max="8962" width="21.75" style="102" customWidth="1"/>
    <col min="8963" max="8966" width="9.375" style="102" customWidth="1"/>
    <col min="8967" max="8967" width="8.875" style="102" customWidth="1"/>
    <col min="8968" max="8968" width="9.375" style="102" customWidth="1"/>
    <col min="8969" max="8969" width="8" style="102"/>
    <col min="8970" max="8970" width="18.375" style="102" customWidth="1"/>
    <col min="8971" max="8971" width="10.375" style="102" customWidth="1"/>
    <col min="8972" max="8974" width="8" style="102"/>
    <col min="8975" max="8975" width="2.5" style="102" customWidth="1"/>
    <col min="8976" max="8976" width="25.25" style="102" customWidth="1"/>
    <col min="8977" max="8977" width="9.125" style="102" customWidth="1"/>
    <col min="8978" max="8978" width="18.375" style="102" customWidth="1"/>
    <col min="8979" max="8979" width="10.375" style="102" customWidth="1"/>
    <col min="8980" max="8982" width="8" style="102"/>
    <col min="8983" max="8983" width="2.5" style="102" customWidth="1"/>
    <col min="8984" max="8984" width="25.25" style="102" customWidth="1"/>
    <col min="8985" max="8985" width="4.875" style="102" customWidth="1"/>
    <col min="8986" max="9216" width="9" style="102"/>
    <col min="9217" max="9217" width="4.875" style="102" customWidth="1"/>
    <col min="9218" max="9218" width="21.75" style="102" customWidth="1"/>
    <col min="9219" max="9222" width="9.375" style="102" customWidth="1"/>
    <col min="9223" max="9223" width="8.875" style="102" customWidth="1"/>
    <col min="9224" max="9224" width="9.375" style="102" customWidth="1"/>
    <col min="9225" max="9225" width="8" style="102"/>
    <col min="9226" max="9226" width="18.375" style="102" customWidth="1"/>
    <col min="9227" max="9227" width="10.375" style="102" customWidth="1"/>
    <col min="9228" max="9230" width="8" style="102"/>
    <col min="9231" max="9231" width="2.5" style="102" customWidth="1"/>
    <col min="9232" max="9232" width="25.25" style="102" customWidth="1"/>
    <col min="9233" max="9233" width="9.125" style="102" customWidth="1"/>
    <col min="9234" max="9234" width="18.375" style="102" customWidth="1"/>
    <col min="9235" max="9235" width="10.375" style="102" customWidth="1"/>
    <col min="9236" max="9238" width="8" style="102"/>
    <col min="9239" max="9239" width="2.5" style="102" customWidth="1"/>
    <col min="9240" max="9240" width="25.25" style="102" customWidth="1"/>
    <col min="9241" max="9241" width="4.875" style="102" customWidth="1"/>
    <col min="9242" max="9472" width="8" style="102"/>
    <col min="9473" max="9473" width="4.875" style="102" customWidth="1"/>
    <col min="9474" max="9474" width="21.75" style="102" customWidth="1"/>
    <col min="9475" max="9478" width="9.375" style="102" customWidth="1"/>
    <col min="9479" max="9479" width="8.875" style="102" customWidth="1"/>
    <col min="9480" max="9480" width="9.375" style="102" customWidth="1"/>
    <col min="9481" max="9481" width="8" style="102"/>
    <col min="9482" max="9482" width="18.375" style="102" customWidth="1"/>
    <col min="9483" max="9483" width="10.375" style="102" customWidth="1"/>
    <col min="9484" max="9486" width="8" style="102"/>
    <col min="9487" max="9487" width="2.5" style="102" customWidth="1"/>
    <col min="9488" max="9488" width="25.25" style="102" customWidth="1"/>
    <col min="9489" max="9489" width="9.125" style="102" customWidth="1"/>
    <col min="9490" max="9490" width="18.375" style="102" customWidth="1"/>
    <col min="9491" max="9491" width="10.375" style="102" customWidth="1"/>
    <col min="9492" max="9494" width="8" style="102"/>
    <col min="9495" max="9495" width="2.5" style="102" customWidth="1"/>
    <col min="9496" max="9496" width="25.25" style="102" customWidth="1"/>
    <col min="9497" max="9497" width="4.875" style="102" customWidth="1"/>
    <col min="9498" max="9728" width="8" style="102"/>
    <col min="9729" max="9729" width="4.875" style="102" customWidth="1"/>
    <col min="9730" max="9730" width="21.75" style="102" customWidth="1"/>
    <col min="9731" max="9734" width="9.375" style="102" customWidth="1"/>
    <col min="9735" max="9735" width="8.875" style="102" customWidth="1"/>
    <col min="9736" max="9736" width="9.375" style="102" customWidth="1"/>
    <col min="9737" max="9737" width="8" style="102"/>
    <col min="9738" max="9738" width="18.375" style="102" customWidth="1"/>
    <col min="9739" max="9739" width="10.375" style="102" customWidth="1"/>
    <col min="9740" max="9742" width="8" style="102"/>
    <col min="9743" max="9743" width="2.5" style="102" customWidth="1"/>
    <col min="9744" max="9744" width="25.25" style="102" customWidth="1"/>
    <col min="9745" max="9745" width="9.125" style="102" customWidth="1"/>
    <col min="9746" max="9746" width="18.375" style="102" customWidth="1"/>
    <col min="9747" max="9747" width="10.375" style="102" customWidth="1"/>
    <col min="9748" max="9750" width="8" style="102"/>
    <col min="9751" max="9751" width="2.5" style="102" customWidth="1"/>
    <col min="9752" max="9752" width="25.25" style="102" customWidth="1"/>
    <col min="9753" max="9753" width="4.875" style="102" customWidth="1"/>
    <col min="9754" max="9984" width="8" style="102"/>
    <col min="9985" max="9985" width="4.875" style="102" customWidth="1"/>
    <col min="9986" max="9986" width="21.75" style="102" customWidth="1"/>
    <col min="9987" max="9990" width="9.375" style="102" customWidth="1"/>
    <col min="9991" max="9991" width="8.875" style="102" customWidth="1"/>
    <col min="9992" max="9992" width="9.375" style="102" customWidth="1"/>
    <col min="9993" max="9993" width="8" style="102"/>
    <col min="9994" max="9994" width="18.375" style="102" customWidth="1"/>
    <col min="9995" max="9995" width="10.375" style="102" customWidth="1"/>
    <col min="9996" max="9998" width="8" style="102"/>
    <col min="9999" max="9999" width="2.5" style="102" customWidth="1"/>
    <col min="10000" max="10000" width="25.25" style="102" customWidth="1"/>
    <col min="10001" max="10001" width="9.125" style="102" customWidth="1"/>
    <col min="10002" max="10002" width="18.375" style="102" customWidth="1"/>
    <col min="10003" max="10003" width="10.375" style="102" customWidth="1"/>
    <col min="10004" max="10006" width="8" style="102"/>
    <col min="10007" max="10007" width="2.5" style="102" customWidth="1"/>
    <col min="10008" max="10008" width="25.25" style="102" customWidth="1"/>
    <col min="10009" max="10009" width="4.875" style="102" customWidth="1"/>
    <col min="10010" max="10240" width="9" style="102"/>
    <col min="10241" max="10241" width="4.875" style="102" customWidth="1"/>
    <col min="10242" max="10242" width="21.75" style="102" customWidth="1"/>
    <col min="10243" max="10246" width="9.375" style="102" customWidth="1"/>
    <col min="10247" max="10247" width="8.875" style="102" customWidth="1"/>
    <col min="10248" max="10248" width="9.375" style="102" customWidth="1"/>
    <col min="10249" max="10249" width="8" style="102"/>
    <col min="10250" max="10250" width="18.375" style="102" customWidth="1"/>
    <col min="10251" max="10251" width="10.375" style="102" customWidth="1"/>
    <col min="10252" max="10254" width="8" style="102"/>
    <col min="10255" max="10255" width="2.5" style="102" customWidth="1"/>
    <col min="10256" max="10256" width="25.25" style="102" customWidth="1"/>
    <col min="10257" max="10257" width="9.125" style="102" customWidth="1"/>
    <col min="10258" max="10258" width="18.375" style="102" customWidth="1"/>
    <col min="10259" max="10259" width="10.375" style="102" customWidth="1"/>
    <col min="10260" max="10262" width="8" style="102"/>
    <col min="10263" max="10263" width="2.5" style="102" customWidth="1"/>
    <col min="10264" max="10264" width="25.25" style="102" customWidth="1"/>
    <col min="10265" max="10265" width="4.875" style="102" customWidth="1"/>
    <col min="10266" max="10496" width="8" style="102"/>
    <col min="10497" max="10497" width="4.875" style="102" customWidth="1"/>
    <col min="10498" max="10498" width="21.75" style="102" customWidth="1"/>
    <col min="10499" max="10502" width="9.375" style="102" customWidth="1"/>
    <col min="10503" max="10503" width="8.875" style="102" customWidth="1"/>
    <col min="10504" max="10504" width="9.375" style="102" customWidth="1"/>
    <col min="10505" max="10505" width="8" style="102"/>
    <col min="10506" max="10506" width="18.375" style="102" customWidth="1"/>
    <col min="10507" max="10507" width="10.375" style="102" customWidth="1"/>
    <col min="10508" max="10510" width="8" style="102"/>
    <col min="10511" max="10511" width="2.5" style="102" customWidth="1"/>
    <col min="10512" max="10512" width="25.25" style="102" customWidth="1"/>
    <col min="10513" max="10513" width="9.125" style="102" customWidth="1"/>
    <col min="10514" max="10514" width="18.375" style="102" customWidth="1"/>
    <col min="10515" max="10515" width="10.375" style="102" customWidth="1"/>
    <col min="10516" max="10518" width="8" style="102"/>
    <col min="10519" max="10519" width="2.5" style="102" customWidth="1"/>
    <col min="10520" max="10520" width="25.25" style="102" customWidth="1"/>
    <col min="10521" max="10521" width="4.875" style="102" customWidth="1"/>
    <col min="10522" max="10752" width="8" style="102"/>
    <col min="10753" max="10753" width="4.875" style="102" customWidth="1"/>
    <col min="10754" max="10754" width="21.75" style="102" customWidth="1"/>
    <col min="10755" max="10758" width="9.375" style="102" customWidth="1"/>
    <col min="10759" max="10759" width="8.875" style="102" customWidth="1"/>
    <col min="10760" max="10760" width="9.375" style="102" customWidth="1"/>
    <col min="10761" max="10761" width="8" style="102"/>
    <col min="10762" max="10762" width="18.375" style="102" customWidth="1"/>
    <col min="10763" max="10763" width="10.375" style="102" customWidth="1"/>
    <col min="10764" max="10766" width="8" style="102"/>
    <col min="10767" max="10767" width="2.5" style="102" customWidth="1"/>
    <col min="10768" max="10768" width="25.25" style="102" customWidth="1"/>
    <col min="10769" max="10769" width="9.125" style="102" customWidth="1"/>
    <col min="10770" max="10770" width="18.375" style="102" customWidth="1"/>
    <col min="10771" max="10771" width="10.375" style="102" customWidth="1"/>
    <col min="10772" max="10774" width="8" style="102"/>
    <col min="10775" max="10775" width="2.5" style="102" customWidth="1"/>
    <col min="10776" max="10776" width="25.25" style="102" customWidth="1"/>
    <col min="10777" max="10777" width="4.875" style="102" customWidth="1"/>
    <col min="10778" max="11008" width="8" style="102"/>
    <col min="11009" max="11009" width="4.875" style="102" customWidth="1"/>
    <col min="11010" max="11010" width="21.75" style="102" customWidth="1"/>
    <col min="11011" max="11014" width="9.375" style="102" customWidth="1"/>
    <col min="11015" max="11015" width="8.875" style="102" customWidth="1"/>
    <col min="11016" max="11016" width="9.375" style="102" customWidth="1"/>
    <col min="11017" max="11017" width="8" style="102"/>
    <col min="11018" max="11018" width="18.375" style="102" customWidth="1"/>
    <col min="11019" max="11019" width="10.375" style="102" customWidth="1"/>
    <col min="11020" max="11022" width="8" style="102"/>
    <col min="11023" max="11023" width="2.5" style="102" customWidth="1"/>
    <col min="11024" max="11024" width="25.25" style="102" customWidth="1"/>
    <col min="11025" max="11025" width="9.125" style="102" customWidth="1"/>
    <col min="11026" max="11026" width="18.375" style="102" customWidth="1"/>
    <col min="11027" max="11027" width="10.375" style="102" customWidth="1"/>
    <col min="11028" max="11030" width="8" style="102"/>
    <col min="11031" max="11031" width="2.5" style="102" customWidth="1"/>
    <col min="11032" max="11032" width="25.25" style="102" customWidth="1"/>
    <col min="11033" max="11033" width="4.875" style="102" customWidth="1"/>
    <col min="11034" max="11264" width="9" style="102"/>
    <col min="11265" max="11265" width="4.875" style="102" customWidth="1"/>
    <col min="11266" max="11266" width="21.75" style="102" customWidth="1"/>
    <col min="11267" max="11270" width="9.375" style="102" customWidth="1"/>
    <col min="11271" max="11271" width="8.875" style="102" customWidth="1"/>
    <col min="11272" max="11272" width="9.375" style="102" customWidth="1"/>
    <col min="11273" max="11273" width="8" style="102"/>
    <col min="11274" max="11274" width="18.375" style="102" customWidth="1"/>
    <col min="11275" max="11275" width="10.375" style="102" customWidth="1"/>
    <col min="11276" max="11278" width="8" style="102"/>
    <col min="11279" max="11279" width="2.5" style="102" customWidth="1"/>
    <col min="11280" max="11280" width="25.25" style="102" customWidth="1"/>
    <col min="11281" max="11281" width="9.125" style="102" customWidth="1"/>
    <col min="11282" max="11282" width="18.375" style="102" customWidth="1"/>
    <col min="11283" max="11283" width="10.375" style="102" customWidth="1"/>
    <col min="11284" max="11286" width="8" style="102"/>
    <col min="11287" max="11287" width="2.5" style="102" customWidth="1"/>
    <col min="11288" max="11288" width="25.25" style="102" customWidth="1"/>
    <col min="11289" max="11289" width="4.875" style="102" customWidth="1"/>
    <col min="11290" max="11520" width="8" style="102"/>
    <col min="11521" max="11521" width="4.875" style="102" customWidth="1"/>
    <col min="11522" max="11522" width="21.75" style="102" customWidth="1"/>
    <col min="11523" max="11526" width="9.375" style="102" customWidth="1"/>
    <col min="11527" max="11527" width="8.875" style="102" customWidth="1"/>
    <col min="11528" max="11528" width="9.375" style="102" customWidth="1"/>
    <col min="11529" max="11529" width="8" style="102"/>
    <col min="11530" max="11530" width="18.375" style="102" customWidth="1"/>
    <col min="11531" max="11531" width="10.375" style="102" customWidth="1"/>
    <col min="11532" max="11534" width="8" style="102"/>
    <col min="11535" max="11535" width="2.5" style="102" customWidth="1"/>
    <col min="11536" max="11536" width="25.25" style="102" customWidth="1"/>
    <col min="11537" max="11537" width="9.125" style="102" customWidth="1"/>
    <col min="11538" max="11538" width="18.375" style="102" customWidth="1"/>
    <col min="11539" max="11539" width="10.375" style="102" customWidth="1"/>
    <col min="11540" max="11542" width="8" style="102"/>
    <col min="11543" max="11543" width="2.5" style="102" customWidth="1"/>
    <col min="11544" max="11544" width="25.25" style="102" customWidth="1"/>
    <col min="11545" max="11545" width="4.875" style="102" customWidth="1"/>
    <col min="11546" max="11776" width="8" style="102"/>
    <col min="11777" max="11777" width="4.875" style="102" customWidth="1"/>
    <col min="11778" max="11778" width="21.75" style="102" customWidth="1"/>
    <col min="11779" max="11782" width="9.375" style="102" customWidth="1"/>
    <col min="11783" max="11783" width="8.875" style="102" customWidth="1"/>
    <col min="11784" max="11784" width="9.375" style="102" customWidth="1"/>
    <col min="11785" max="11785" width="8" style="102"/>
    <col min="11786" max="11786" width="18.375" style="102" customWidth="1"/>
    <col min="11787" max="11787" width="10.375" style="102" customWidth="1"/>
    <col min="11788" max="11790" width="8" style="102"/>
    <col min="11791" max="11791" width="2.5" style="102" customWidth="1"/>
    <col min="11792" max="11792" width="25.25" style="102" customWidth="1"/>
    <col min="11793" max="11793" width="9.125" style="102" customWidth="1"/>
    <col min="11794" max="11794" width="18.375" style="102" customWidth="1"/>
    <col min="11795" max="11795" width="10.375" style="102" customWidth="1"/>
    <col min="11796" max="11798" width="8" style="102"/>
    <col min="11799" max="11799" width="2.5" style="102" customWidth="1"/>
    <col min="11800" max="11800" width="25.25" style="102" customWidth="1"/>
    <col min="11801" max="11801" width="4.875" style="102" customWidth="1"/>
    <col min="11802" max="12032" width="8" style="102"/>
    <col min="12033" max="12033" width="4.875" style="102" customWidth="1"/>
    <col min="12034" max="12034" width="21.75" style="102" customWidth="1"/>
    <col min="12035" max="12038" width="9.375" style="102" customWidth="1"/>
    <col min="12039" max="12039" width="8.875" style="102" customWidth="1"/>
    <col min="12040" max="12040" width="9.375" style="102" customWidth="1"/>
    <col min="12041" max="12041" width="8" style="102"/>
    <col min="12042" max="12042" width="18.375" style="102" customWidth="1"/>
    <col min="12043" max="12043" width="10.375" style="102" customWidth="1"/>
    <col min="12044" max="12046" width="8" style="102"/>
    <col min="12047" max="12047" width="2.5" style="102" customWidth="1"/>
    <col min="12048" max="12048" width="25.25" style="102" customWidth="1"/>
    <col min="12049" max="12049" width="9.125" style="102" customWidth="1"/>
    <col min="12050" max="12050" width="18.375" style="102" customWidth="1"/>
    <col min="12051" max="12051" width="10.375" style="102" customWidth="1"/>
    <col min="12052" max="12054" width="8" style="102"/>
    <col min="12055" max="12055" width="2.5" style="102" customWidth="1"/>
    <col min="12056" max="12056" width="25.25" style="102" customWidth="1"/>
    <col min="12057" max="12057" width="4.875" style="102" customWidth="1"/>
    <col min="12058" max="12288" width="9" style="102"/>
    <col min="12289" max="12289" width="4.875" style="102" customWidth="1"/>
    <col min="12290" max="12290" width="21.75" style="102" customWidth="1"/>
    <col min="12291" max="12294" width="9.375" style="102" customWidth="1"/>
    <col min="12295" max="12295" width="8.875" style="102" customWidth="1"/>
    <col min="12296" max="12296" width="9.375" style="102" customWidth="1"/>
    <col min="12297" max="12297" width="8" style="102"/>
    <col min="12298" max="12298" width="18.375" style="102" customWidth="1"/>
    <col min="12299" max="12299" width="10.375" style="102" customWidth="1"/>
    <col min="12300" max="12302" width="8" style="102"/>
    <col min="12303" max="12303" width="2.5" style="102" customWidth="1"/>
    <col min="12304" max="12304" width="25.25" style="102" customWidth="1"/>
    <col min="12305" max="12305" width="9.125" style="102" customWidth="1"/>
    <col min="12306" max="12306" width="18.375" style="102" customWidth="1"/>
    <col min="12307" max="12307" width="10.375" style="102" customWidth="1"/>
    <col min="12308" max="12310" width="8" style="102"/>
    <col min="12311" max="12311" width="2.5" style="102" customWidth="1"/>
    <col min="12312" max="12312" width="25.25" style="102" customWidth="1"/>
    <col min="12313" max="12313" width="4.875" style="102" customWidth="1"/>
    <col min="12314" max="12544" width="8" style="102"/>
    <col min="12545" max="12545" width="4.875" style="102" customWidth="1"/>
    <col min="12546" max="12546" width="21.75" style="102" customWidth="1"/>
    <col min="12547" max="12550" width="9.375" style="102" customWidth="1"/>
    <col min="12551" max="12551" width="8.875" style="102" customWidth="1"/>
    <col min="12552" max="12552" width="9.375" style="102" customWidth="1"/>
    <col min="12553" max="12553" width="8" style="102"/>
    <col min="12554" max="12554" width="18.375" style="102" customWidth="1"/>
    <col min="12555" max="12555" width="10.375" style="102" customWidth="1"/>
    <col min="12556" max="12558" width="8" style="102"/>
    <col min="12559" max="12559" width="2.5" style="102" customWidth="1"/>
    <col min="12560" max="12560" width="25.25" style="102" customWidth="1"/>
    <col min="12561" max="12561" width="9.125" style="102" customWidth="1"/>
    <col min="12562" max="12562" width="18.375" style="102" customWidth="1"/>
    <col min="12563" max="12563" width="10.375" style="102" customWidth="1"/>
    <col min="12564" max="12566" width="8" style="102"/>
    <col min="12567" max="12567" width="2.5" style="102" customWidth="1"/>
    <col min="12568" max="12568" width="25.25" style="102" customWidth="1"/>
    <col min="12569" max="12569" width="4.875" style="102" customWidth="1"/>
    <col min="12570" max="12800" width="8" style="102"/>
    <col min="12801" max="12801" width="4.875" style="102" customWidth="1"/>
    <col min="12802" max="12802" width="21.75" style="102" customWidth="1"/>
    <col min="12803" max="12806" width="9.375" style="102" customWidth="1"/>
    <col min="12807" max="12807" width="8.875" style="102" customWidth="1"/>
    <col min="12808" max="12808" width="9.375" style="102" customWidth="1"/>
    <col min="12809" max="12809" width="8" style="102"/>
    <col min="12810" max="12810" width="18.375" style="102" customWidth="1"/>
    <col min="12811" max="12811" width="10.375" style="102" customWidth="1"/>
    <col min="12812" max="12814" width="8" style="102"/>
    <col min="12815" max="12815" width="2.5" style="102" customWidth="1"/>
    <col min="12816" max="12816" width="25.25" style="102" customWidth="1"/>
    <col min="12817" max="12817" width="9.125" style="102" customWidth="1"/>
    <col min="12818" max="12818" width="18.375" style="102" customWidth="1"/>
    <col min="12819" max="12819" width="10.375" style="102" customWidth="1"/>
    <col min="12820" max="12822" width="8" style="102"/>
    <col min="12823" max="12823" width="2.5" style="102" customWidth="1"/>
    <col min="12824" max="12824" width="25.25" style="102" customWidth="1"/>
    <col min="12825" max="12825" width="4.875" style="102" customWidth="1"/>
    <col min="12826" max="13056" width="8" style="102"/>
    <col min="13057" max="13057" width="4.875" style="102" customWidth="1"/>
    <col min="13058" max="13058" width="21.75" style="102" customWidth="1"/>
    <col min="13059" max="13062" width="9.375" style="102" customWidth="1"/>
    <col min="13063" max="13063" width="8.875" style="102" customWidth="1"/>
    <col min="13064" max="13064" width="9.375" style="102" customWidth="1"/>
    <col min="13065" max="13065" width="8" style="102"/>
    <col min="13066" max="13066" width="18.375" style="102" customWidth="1"/>
    <col min="13067" max="13067" width="10.375" style="102" customWidth="1"/>
    <col min="13068" max="13070" width="8" style="102"/>
    <col min="13071" max="13071" width="2.5" style="102" customWidth="1"/>
    <col min="13072" max="13072" width="25.25" style="102" customWidth="1"/>
    <col min="13073" max="13073" width="9.125" style="102" customWidth="1"/>
    <col min="13074" max="13074" width="18.375" style="102" customWidth="1"/>
    <col min="13075" max="13075" width="10.375" style="102" customWidth="1"/>
    <col min="13076" max="13078" width="8" style="102"/>
    <col min="13079" max="13079" width="2.5" style="102" customWidth="1"/>
    <col min="13080" max="13080" width="25.25" style="102" customWidth="1"/>
    <col min="13081" max="13081" width="4.875" style="102" customWidth="1"/>
    <col min="13082" max="13312" width="9" style="102"/>
    <col min="13313" max="13313" width="4.875" style="102" customWidth="1"/>
    <col min="13314" max="13314" width="21.75" style="102" customWidth="1"/>
    <col min="13315" max="13318" width="9.375" style="102" customWidth="1"/>
    <col min="13319" max="13319" width="8.875" style="102" customWidth="1"/>
    <col min="13320" max="13320" width="9.375" style="102" customWidth="1"/>
    <col min="13321" max="13321" width="8" style="102"/>
    <col min="13322" max="13322" width="18.375" style="102" customWidth="1"/>
    <col min="13323" max="13323" width="10.375" style="102" customWidth="1"/>
    <col min="13324" max="13326" width="8" style="102"/>
    <col min="13327" max="13327" width="2.5" style="102" customWidth="1"/>
    <col min="13328" max="13328" width="25.25" style="102" customWidth="1"/>
    <col min="13329" max="13329" width="9.125" style="102" customWidth="1"/>
    <col min="13330" max="13330" width="18.375" style="102" customWidth="1"/>
    <col min="13331" max="13331" width="10.375" style="102" customWidth="1"/>
    <col min="13332" max="13334" width="8" style="102"/>
    <col min="13335" max="13335" width="2.5" style="102" customWidth="1"/>
    <col min="13336" max="13336" width="25.25" style="102" customWidth="1"/>
    <col min="13337" max="13337" width="4.875" style="102" customWidth="1"/>
    <col min="13338" max="13568" width="8" style="102"/>
    <col min="13569" max="13569" width="4.875" style="102" customWidth="1"/>
    <col min="13570" max="13570" width="21.75" style="102" customWidth="1"/>
    <col min="13571" max="13574" width="9.375" style="102" customWidth="1"/>
    <col min="13575" max="13575" width="8.875" style="102" customWidth="1"/>
    <col min="13576" max="13576" width="9.375" style="102" customWidth="1"/>
    <col min="13577" max="13577" width="8" style="102"/>
    <col min="13578" max="13578" width="18.375" style="102" customWidth="1"/>
    <col min="13579" max="13579" width="10.375" style="102" customWidth="1"/>
    <col min="13580" max="13582" width="8" style="102"/>
    <col min="13583" max="13583" width="2.5" style="102" customWidth="1"/>
    <col min="13584" max="13584" width="25.25" style="102" customWidth="1"/>
    <col min="13585" max="13585" width="9.125" style="102" customWidth="1"/>
    <col min="13586" max="13586" width="18.375" style="102" customWidth="1"/>
    <col min="13587" max="13587" width="10.375" style="102" customWidth="1"/>
    <col min="13588" max="13590" width="8" style="102"/>
    <col min="13591" max="13591" width="2.5" style="102" customWidth="1"/>
    <col min="13592" max="13592" width="25.25" style="102" customWidth="1"/>
    <col min="13593" max="13593" width="4.875" style="102" customWidth="1"/>
    <col min="13594" max="13824" width="8" style="102"/>
    <col min="13825" max="13825" width="4.875" style="102" customWidth="1"/>
    <col min="13826" max="13826" width="21.75" style="102" customWidth="1"/>
    <col min="13827" max="13830" width="9.375" style="102" customWidth="1"/>
    <col min="13831" max="13831" width="8.875" style="102" customWidth="1"/>
    <col min="13832" max="13832" width="9.375" style="102" customWidth="1"/>
    <col min="13833" max="13833" width="8" style="102"/>
    <col min="13834" max="13834" width="18.375" style="102" customWidth="1"/>
    <col min="13835" max="13835" width="10.375" style="102" customWidth="1"/>
    <col min="13836" max="13838" width="8" style="102"/>
    <col min="13839" max="13839" width="2.5" style="102" customWidth="1"/>
    <col min="13840" max="13840" width="25.25" style="102" customWidth="1"/>
    <col min="13841" max="13841" width="9.125" style="102" customWidth="1"/>
    <col min="13842" max="13842" width="18.375" style="102" customWidth="1"/>
    <col min="13843" max="13843" width="10.375" style="102" customWidth="1"/>
    <col min="13844" max="13846" width="8" style="102"/>
    <col min="13847" max="13847" width="2.5" style="102" customWidth="1"/>
    <col min="13848" max="13848" width="25.25" style="102" customWidth="1"/>
    <col min="13849" max="13849" width="4.875" style="102" customWidth="1"/>
    <col min="13850" max="14080" width="8" style="102"/>
    <col min="14081" max="14081" width="4.875" style="102" customWidth="1"/>
    <col min="14082" max="14082" width="21.75" style="102" customWidth="1"/>
    <col min="14083" max="14086" width="9.375" style="102" customWidth="1"/>
    <col min="14087" max="14087" width="8.875" style="102" customWidth="1"/>
    <col min="14088" max="14088" width="9.375" style="102" customWidth="1"/>
    <col min="14089" max="14089" width="8" style="102"/>
    <col min="14090" max="14090" width="18.375" style="102" customWidth="1"/>
    <col min="14091" max="14091" width="10.375" style="102" customWidth="1"/>
    <col min="14092" max="14094" width="8" style="102"/>
    <col min="14095" max="14095" width="2.5" style="102" customWidth="1"/>
    <col min="14096" max="14096" width="25.25" style="102" customWidth="1"/>
    <col min="14097" max="14097" width="9.125" style="102" customWidth="1"/>
    <col min="14098" max="14098" width="18.375" style="102" customWidth="1"/>
    <col min="14099" max="14099" width="10.375" style="102" customWidth="1"/>
    <col min="14100" max="14102" width="8" style="102"/>
    <col min="14103" max="14103" width="2.5" style="102" customWidth="1"/>
    <col min="14104" max="14104" width="25.25" style="102" customWidth="1"/>
    <col min="14105" max="14105" width="4.875" style="102" customWidth="1"/>
    <col min="14106" max="14336" width="9" style="102"/>
    <col min="14337" max="14337" width="4.875" style="102" customWidth="1"/>
    <col min="14338" max="14338" width="21.75" style="102" customWidth="1"/>
    <col min="14339" max="14342" width="9.375" style="102" customWidth="1"/>
    <col min="14343" max="14343" width="8.875" style="102" customWidth="1"/>
    <col min="14344" max="14344" width="9.375" style="102" customWidth="1"/>
    <col min="14345" max="14345" width="8" style="102"/>
    <col min="14346" max="14346" width="18.375" style="102" customWidth="1"/>
    <col min="14347" max="14347" width="10.375" style="102" customWidth="1"/>
    <col min="14348" max="14350" width="8" style="102"/>
    <col min="14351" max="14351" width="2.5" style="102" customWidth="1"/>
    <col min="14352" max="14352" width="25.25" style="102" customWidth="1"/>
    <col min="14353" max="14353" width="9.125" style="102" customWidth="1"/>
    <col min="14354" max="14354" width="18.375" style="102" customWidth="1"/>
    <col min="14355" max="14355" width="10.375" style="102" customWidth="1"/>
    <col min="14356" max="14358" width="8" style="102"/>
    <col min="14359" max="14359" width="2.5" style="102" customWidth="1"/>
    <col min="14360" max="14360" width="25.25" style="102" customWidth="1"/>
    <col min="14361" max="14361" width="4.875" style="102" customWidth="1"/>
    <col min="14362" max="14592" width="8" style="102"/>
    <col min="14593" max="14593" width="4.875" style="102" customWidth="1"/>
    <col min="14594" max="14594" width="21.75" style="102" customWidth="1"/>
    <col min="14595" max="14598" width="9.375" style="102" customWidth="1"/>
    <col min="14599" max="14599" width="8.875" style="102" customWidth="1"/>
    <col min="14600" max="14600" width="9.375" style="102" customWidth="1"/>
    <col min="14601" max="14601" width="8" style="102"/>
    <col min="14602" max="14602" width="18.375" style="102" customWidth="1"/>
    <col min="14603" max="14603" width="10.375" style="102" customWidth="1"/>
    <col min="14604" max="14606" width="8" style="102"/>
    <col min="14607" max="14607" width="2.5" style="102" customWidth="1"/>
    <col min="14608" max="14608" width="25.25" style="102" customWidth="1"/>
    <col min="14609" max="14609" width="9.125" style="102" customWidth="1"/>
    <col min="14610" max="14610" width="18.375" style="102" customWidth="1"/>
    <col min="14611" max="14611" width="10.375" style="102" customWidth="1"/>
    <col min="14612" max="14614" width="8" style="102"/>
    <col min="14615" max="14615" width="2.5" style="102" customWidth="1"/>
    <col min="14616" max="14616" width="25.25" style="102" customWidth="1"/>
    <col min="14617" max="14617" width="4.875" style="102" customWidth="1"/>
    <col min="14618" max="14848" width="8" style="102"/>
    <col min="14849" max="14849" width="4.875" style="102" customWidth="1"/>
    <col min="14850" max="14850" width="21.75" style="102" customWidth="1"/>
    <col min="14851" max="14854" width="9.375" style="102" customWidth="1"/>
    <col min="14855" max="14855" width="8.875" style="102" customWidth="1"/>
    <col min="14856" max="14856" width="9.375" style="102" customWidth="1"/>
    <col min="14857" max="14857" width="8" style="102"/>
    <col min="14858" max="14858" width="18.375" style="102" customWidth="1"/>
    <col min="14859" max="14859" width="10.375" style="102" customWidth="1"/>
    <col min="14860" max="14862" width="8" style="102"/>
    <col min="14863" max="14863" width="2.5" style="102" customWidth="1"/>
    <col min="14864" max="14864" width="25.25" style="102" customWidth="1"/>
    <col min="14865" max="14865" width="9.125" style="102" customWidth="1"/>
    <col min="14866" max="14866" width="18.375" style="102" customWidth="1"/>
    <col min="14867" max="14867" width="10.375" style="102" customWidth="1"/>
    <col min="14868" max="14870" width="8" style="102"/>
    <col min="14871" max="14871" width="2.5" style="102" customWidth="1"/>
    <col min="14872" max="14872" width="25.25" style="102" customWidth="1"/>
    <col min="14873" max="14873" width="4.875" style="102" customWidth="1"/>
    <col min="14874" max="15104" width="8" style="102"/>
    <col min="15105" max="15105" width="4.875" style="102" customWidth="1"/>
    <col min="15106" max="15106" width="21.75" style="102" customWidth="1"/>
    <col min="15107" max="15110" width="9.375" style="102" customWidth="1"/>
    <col min="15111" max="15111" width="8.875" style="102" customWidth="1"/>
    <col min="15112" max="15112" width="9.375" style="102" customWidth="1"/>
    <col min="15113" max="15113" width="8" style="102"/>
    <col min="15114" max="15114" width="18.375" style="102" customWidth="1"/>
    <col min="15115" max="15115" width="10.375" style="102" customWidth="1"/>
    <col min="15116" max="15118" width="8" style="102"/>
    <col min="15119" max="15119" width="2.5" style="102" customWidth="1"/>
    <col min="15120" max="15120" width="25.25" style="102" customWidth="1"/>
    <col min="15121" max="15121" width="9.125" style="102" customWidth="1"/>
    <col min="15122" max="15122" width="18.375" style="102" customWidth="1"/>
    <col min="15123" max="15123" width="10.375" style="102" customWidth="1"/>
    <col min="15124" max="15126" width="8" style="102"/>
    <col min="15127" max="15127" width="2.5" style="102" customWidth="1"/>
    <col min="15128" max="15128" width="25.25" style="102" customWidth="1"/>
    <col min="15129" max="15129" width="4.875" style="102" customWidth="1"/>
    <col min="15130" max="15360" width="9" style="102"/>
    <col min="15361" max="15361" width="4.875" style="102" customWidth="1"/>
    <col min="15362" max="15362" width="21.75" style="102" customWidth="1"/>
    <col min="15363" max="15366" width="9.375" style="102" customWidth="1"/>
    <col min="15367" max="15367" width="8.875" style="102" customWidth="1"/>
    <col min="15368" max="15368" width="9.375" style="102" customWidth="1"/>
    <col min="15369" max="15369" width="8" style="102"/>
    <col min="15370" max="15370" width="18.375" style="102" customWidth="1"/>
    <col min="15371" max="15371" width="10.375" style="102" customWidth="1"/>
    <col min="15372" max="15374" width="8" style="102"/>
    <col min="15375" max="15375" width="2.5" style="102" customWidth="1"/>
    <col min="15376" max="15376" width="25.25" style="102" customWidth="1"/>
    <col min="15377" max="15377" width="9.125" style="102" customWidth="1"/>
    <col min="15378" max="15378" width="18.375" style="102" customWidth="1"/>
    <col min="15379" max="15379" width="10.375" style="102" customWidth="1"/>
    <col min="15380" max="15382" width="8" style="102"/>
    <col min="15383" max="15383" width="2.5" style="102" customWidth="1"/>
    <col min="15384" max="15384" width="25.25" style="102" customWidth="1"/>
    <col min="15385" max="15385" width="4.875" style="102" customWidth="1"/>
    <col min="15386" max="15616" width="8" style="102"/>
    <col min="15617" max="15617" width="4.875" style="102" customWidth="1"/>
    <col min="15618" max="15618" width="21.75" style="102" customWidth="1"/>
    <col min="15619" max="15622" width="9.375" style="102" customWidth="1"/>
    <col min="15623" max="15623" width="8.875" style="102" customWidth="1"/>
    <col min="15624" max="15624" width="9.375" style="102" customWidth="1"/>
    <col min="15625" max="15625" width="8" style="102"/>
    <col min="15626" max="15626" width="18.375" style="102" customWidth="1"/>
    <col min="15627" max="15627" width="10.375" style="102" customWidth="1"/>
    <col min="15628" max="15630" width="8" style="102"/>
    <col min="15631" max="15631" width="2.5" style="102" customWidth="1"/>
    <col min="15632" max="15632" width="25.25" style="102" customWidth="1"/>
    <col min="15633" max="15633" width="9.125" style="102" customWidth="1"/>
    <col min="15634" max="15634" width="18.375" style="102" customWidth="1"/>
    <col min="15635" max="15635" width="10.375" style="102" customWidth="1"/>
    <col min="15636" max="15638" width="8" style="102"/>
    <col min="15639" max="15639" width="2.5" style="102" customWidth="1"/>
    <col min="15640" max="15640" width="25.25" style="102" customWidth="1"/>
    <col min="15641" max="15641" width="4.875" style="102" customWidth="1"/>
    <col min="15642" max="15872" width="8" style="102"/>
    <col min="15873" max="15873" width="4.875" style="102" customWidth="1"/>
    <col min="15874" max="15874" width="21.75" style="102" customWidth="1"/>
    <col min="15875" max="15878" width="9.375" style="102" customWidth="1"/>
    <col min="15879" max="15879" width="8.875" style="102" customWidth="1"/>
    <col min="15880" max="15880" width="9.375" style="102" customWidth="1"/>
    <col min="15881" max="15881" width="8" style="102"/>
    <col min="15882" max="15882" width="18.375" style="102" customWidth="1"/>
    <col min="15883" max="15883" width="10.375" style="102" customWidth="1"/>
    <col min="15884" max="15886" width="8" style="102"/>
    <col min="15887" max="15887" width="2.5" style="102" customWidth="1"/>
    <col min="15888" max="15888" width="25.25" style="102" customWidth="1"/>
    <col min="15889" max="15889" width="9.125" style="102" customWidth="1"/>
    <col min="15890" max="15890" width="18.375" style="102" customWidth="1"/>
    <col min="15891" max="15891" width="10.375" style="102" customWidth="1"/>
    <col min="15892" max="15894" width="8" style="102"/>
    <col min="15895" max="15895" width="2.5" style="102" customWidth="1"/>
    <col min="15896" max="15896" width="25.25" style="102" customWidth="1"/>
    <col min="15897" max="15897" width="4.875" style="102" customWidth="1"/>
    <col min="15898" max="16128" width="8" style="102"/>
    <col min="16129" max="16129" width="4.875" style="102" customWidth="1"/>
    <col min="16130" max="16130" width="21.75" style="102" customWidth="1"/>
    <col min="16131" max="16134" width="9.375" style="102" customWidth="1"/>
    <col min="16135" max="16135" width="8.875" style="102" customWidth="1"/>
    <col min="16136" max="16136" width="9.375" style="102" customWidth="1"/>
    <col min="16137" max="16137" width="8" style="102"/>
    <col min="16138" max="16138" width="18.375" style="102" customWidth="1"/>
    <col min="16139" max="16139" width="10.375" style="102" customWidth="1"/>
    <col min="16140" max="16142" width="8" style="102"/>
    <col min="16143" max="16143" width="2.5" style="102" customWidth="1"/>
    <col min="16144" max="16144" width="25.25" style="102" customWidth="1"/>
    <col min="16145" max="16145" width="9.125" style="102" customWidth="1"/>
    <col min="16146" max="16146" width="18.375" style="102" customWidth="1"/>
    <col min="16147" max="16147" width="10.375" style="102" customWidth="1"/>
    <col min="16148" max="16150" width="8" style="102"/>
    <col min="16151" max="16151" width="2.5" style="102" customWidth="1"/>
    <col min="16152" max="16152" width="25.25" style="102" customWidth="1"/>
    <col min="16153" max="16153" width="4.875" style="102" customWidth="1"/>
    <col min="16154" max="16384" width="9" style="102"/>
  </cols>
  <sheetData>
    <row r="1" spans="1:25" ht="27.75" customHeight="1" x14ac:dyDescent="0.2">
      <c r="A1" s="97" t="str">
        <f>'Cover Sheet'!A16</f>
        <v>[Project Name]</v>
      </c>
      <c r="B1" s="98"/>
      <c r="C1" s="98"/>
      <c r="D1" s="98"/>
      <c r="E1" s="98"/>
      <c r="F1" s="98"/>
      <c r="G1" s="98"/>
      <c r="H1" s="98"/>
      <c r="I1" s="98"/>
      <c r="J1" s="98"/>
      <c r="K1" s="98"/>
      <c r="L1" s="98"/>
      <c r="M1" s="98"/>
      <c r="N1" s="98"/>
      <c r="O1" s="98"/>
      <c r="P1" s="99"/>
      <c r="Q1" s="100"/>
      <c r="R1" s="101"/>
      <c r="S1" s="101"/>
      <c r="T1" s="101"/>
      <c r="U1" s="101"/>
      <c r="V1" s="101"/>
      <c r="W1" s="101"/>
      <c r="X1" s="101"/>
      <c r="Y1" s="101"/>
    </row>
    <row r="2" spans="1:25" ht="27" customHeight="1" thickBot="1" x14ac:dyDescent="0.25">
      <c r="A2" s="103" t="s">
        <v>47</v>
      </c>
      <c r="B2" s="104"/>
      <c r="C2" s="104"/>
      <c r="D2" s="104"/>
      <c r="E2" s="104"/>
      <c r="F2" s="104"/>
      <c r="G2" s="104"/>
      <c r="H2" s="104"/>
      <c r="I2" s="104"/>
      <c r="J2" s="104"/>
      <c r="K2" s="104"/>
      <c r="L2" s="104"/>
      <c r="M2" s="104"/>
      <c r="N2" s="104"/>
      <c r="O2" s="104"/>
      <c r="P2" s="104"/>
      <c r="Q2" s="105"/>
      <c r="R2" s="104"/>
      <c r="S2" s="104"/>
      <c r="T2" s="104"/>
      <c r="U2" s="104"/>
      <c r="V2" s="104"/>
      <c r="W2" s="104"/>
      <c r="X2" s="104"/>
      <c r="Y2" s="104"/>
    </row>
    <row r="3" spans="1:25" x14ac:dyDescent="0.2">
      <c r="A3" s="106"/>
      <c r="B3" s="107"/>
      <c r="C3" s="107"/>
      <c r="D3" s="107"/>
      <c r="E3" s="107"/>
      <c r="F3" s="107"/>
      <c r="G3" s="107"/>
      <c r="H3" s="107"/>
      <c r="I3" s="107"/>
      <c r="J3" s="107"/>
      <c r="K3" s="107"/>
      <c r="L3" s="107"/>
      <c r="M3" s="107"/>
      <c r="N3" s="107"/>
      <c r="O3" s="107"/>
      <c r="P3" s="107"/>
      <c r="Q3" s="107"/>
      <c r="R3" s="107"/>
      <c r="S3" s="107"/>
      <c r="T3" s="107"/>
      <c r="U3" s="107"/>
      <c r="V3" s="107"/>
      <c r="W3" s="107"/>
      <c r="X3" s="107"/>
      <c r="Y3" s="108"/>
    </row>
    <row r="4" spans="1:25" x14ac:dyDescent="0.2">
      <c r="A4" s="109"/>
      <c r="B4" s="110"/>
      <c r="C4" s="110"/>
      <c r="D4" s="110"/>
      <c r="E4" s="110"/>
      <c r="F4" s="110"/>
      <c r="G4" s="110"/>
      <c r="H4" s="110"/>
      <c r="I4" s="110"/>
      <c r="J4" s="110"/>
      <c r="K4" s="110"/>
      <c r="L4" s="110"/>
      <c r="M4" s="110"/>
      <c r="N4" s="110"/>
      <c r="O4" s="110"/>
      <c r="P4" s="110"/>
      <c r="Q4" s="110"/>
      <c r="R4" s="110"/>
      <c r="S4" s="110"/>
      <c r="T4" s="110"/>
      <c r="U4" s="110"/>
      <c r="V4" s="110"/>
      <c r="W4" s="110"/>
      <c r="X4" s="110"/>
      <c r="Y4" s="111"/>
    </row>
    <row r="5" spans="1:25" ht="15" thickBot="1" x14ac:dyDescent="0.25">
      <c r="A5" s="109"/>
      <c r="B5" s="110"/>
      <c r="C5" s="110"/>
      <c r="D5" s="110"/>
      <c r="E5" s="110"/>
      <c r="F5" s="110"/>
      <c r="G5" s="110"/>
      <c r="H5" s="110"/>
      <c r="I5" s="110"/>
      <c r="J5" s="110"/>
      <c r="K5" s="110"/>
      <c r="L5" s="110"/>
      <c r="M5" s="110"/>
      <c r="N5" s="110"/>
      <c r="O5" s="110"/>
      <c r="P5" s="110"/>
      <c r="Q5" s="110"/>
      <c r="R5" s="110"/>
      <c r="S5" s="110"/>
      <c r="T5" s="110"/>
      <c r="U5" s="110"/>
      <c r="V5" s="110"/>
      <c r="W5" s="110"/>
      <c r="X5" s="110"/>
      <c r="Y5" s="111"/>
    </row>
    <row r="6" spans="1:25" ht="16.5" customHeight="1" thickBot="1" x14ac:dyDescent="0.25">
      <c r="A6" s="109"/>
      <c r="B6" s="112" t="s">
        <v>48</v>
      </c>
      <c r="C6" s="113"/>
      <c r="D6" s="113"/>
      <c r="E6" s="113"/>
      <c r="F6" s="113"/>
      <c r="G6" s="113"/>
      <c r="H6" s="114"/>
      <c r="I6" s="110"/>
      <c r="J6" s="252" t="s">
        <v>49</v>
      </c>
      <c r="K6" s="253"/>
      <c r="L6" s="253"/>
      <c r="M6" s="253"/>
      <c r="N6" s="253"/>
      <c r="O6" s="253"/>
      <c r="P6" s="254"/>
      <c r="Q6" s="115"/>
      <c r="R6" s="252" t="s">
        <v>50</v>
      </c>
      <c r="S6" s="253"/>
      <c r="T6" s="253"/>
      <c r="U6" s="253"/>
      <c r="V6" s="253"/>
      <c r="W6" s="253"/>
      <c r="X6" s="254"/>
      <c r="Y6" s="116"/>
    </row>
    <row r="7" spans="1:25" ht="16.5" customHeight="1" thickBot="1" x14ac:dyDescent="0.25">
      <c r="A7" s="109"/>
      <c r="B7" s="258" t="s">
        <v>43</v>
      </c>
      <c r="C7" s="260" t="s">
        <v>51</v>
      </c>
      <c r="D7" s="262" t="s">
        <v>52</v>
      </c>
      <c r="E7" s="263"/>
      <c r="F7" s="264" t="s">
        <v>53</v>
      </c>
      <c r="G7" s="266" t="s">
        <v>54</v>
      </c>
      <c r="H7" s="268" t="s">
        <v>55</v>
      </c>
      <c r="I7" s="110"/>
      <c r="J7" s="255"/>
      <c r="K7" s="256"/>
      <c r="L7" s="256"/>
      <c r="M7" s="256"/>
      <c r="N7" s="256"/>
      <c r="O7" s="256"/>
      <c r="P7" s="257"/>
      <c r="Q7" s="109"/>
      <c r="R7" s="255"/>
      <c r="S7" s="256"/>
      <c r="T7" s="256"/>
      <c r="U7" s="256"/>
      <c r="V7" s="256"/>
      <c r="W7" s="256"/>
      <c r="X7" s="257"/>
      <c r="Y7" s="111"/>
    </row>
    <row r="8" spans="1:25" ht="52.5" customHeight="1" thickBot="1" x14ac:dyDescent="0.25">
      <c r="A8" s="109"/>
      <c r="B8" s="259"/>
      <c r="C8" s="261"/>
      <c r="D8" s="117" t="s">
        <v>56</v>
      </c>
      <c r="E8" s="118" t="s">
        <v>57</v>
      </c>
      <c r="F8" s="265"/>
      <c r="G8" s="267"/>
      <c r="H8" s="269"/>
      <c r="I8" s="110"/>
      <c r="J8" s="119"/>
      <c r="K8" s="120"/>
      <c r="L8" s="120"/>
      <c r="M8" s="120"/>
      <c r="N8" s="120"/>
      <c r="O8" s="120"/>
      <c r="P8" s="120"/>
      <c r="Q8" s="109"/>
      <c r="R8" s="121"/>
      <c r="S8" s="122"/>
      <c r="T8" s="122"/>
      <c r="U8" s="122"/>
      <c r="V8" s="122"/>
      <c r="W8" s="122"/>
      <c r="X8" s="123"/>
      <c r="Y8" s="111"/>
    </row>
    <row r="9" spans="1:25" ht="15" customHeight="1" thickBot="1" x14ac:dyDescent="0.25">
      <c r="A9" s="109"/>
      <c r="B9" s="124">
        <f>'Setup Tables'!B4</f>
        <v>0</v>
      </c>
      <c r="C9" s="125">
        <f>Formulae!B1</f>
        <v>0</v>
      </c>
      <c r="D9" s="126">
        <f>Formulae!H1</f>
        <v>0</v>
      </c>
      <c r="E9" s="127">
        <f>Formulae!I1</f>
        <v>0</v>
      </c>
      <c r="F9" s="126">
        <f>Formulae!D1</f>
        <v>0</v>
      </c>
      <c r="G9" s="128">
        <f>Formulae!E1</f>
        <v>0</v>
      </c>
      <c r="H9" s="127">
        <f>Formulae!K1</f>
        <v>0</v>
      </c>
      <c r="I9" s="110"/>
      <c r="J9" s="119"/>
      <c r="K9" s="120"/>
      <c r="L9" s="120"/>
      <c r="M9" s="120"/>
      <c r="N9" s="120"/>
      <c r="O9" s="120"/>
      <c r="P9" s="120"/>
      <c r="Q9" s="109"/>
      <c r="R9" s="119"/>
      <c r="S9" s="120"/>
      <c r="T9" s="120"/>
      <c r="U9" s="120"/>
      <c r="V9" s="120"/>
      <c r="W9" s="120"/>
      <c r="X9" s="129"/>
      <c r="Y9" s="111"/>
    </row>
    <row r="10" spans="1:25" ht="15" customHeight="1" thickBot="1" x14ac:dyDescent="0.25">
      <c r="A10" s="109"/>
      <c r="B10" s="124">
        <f>'Setup Tables'!B5</f>
        <v>0</v>
      </c>
      <c r="C10" s="125">
        <f>Formulae!B2</f>
        <v>0</v>
      </c>
      <c r="D10" s="126">
        <f>Formulae!H2</f>
        <v>0</v>
      </c>
      <c r="E10" s="127">
        <f>Formulae!I2</f>
        <v>0</v>
      </c>
      <c r="F10" s="126">
        <f>Formulae!D2</f>
        <v>0</v>
      </c>
      <c r="G10" s="128">
        <f>Formulae!E2</f>
        <v>0</v>
      </c>
      <c r="H10" s="127">
        <f>Formulae!K2</f>
        <v>0</v>
      </c>
      <c r="I10" s="110"/>
      <c r="J10" s="119"/>
      <c r="K10" s="120"/>
      <c r="L10" s="120"/>
      <c r="M10" s="120"/>
      <c r="N10" s="120"/>
      <c r="O10" s="120"/>
      <c r="P10" s="120"/>
      <c r="Q10" s="109"/>
      <c r="R10" s="119"/>
      <c r="S10" s="120"/>
      <c r="T10" s="120"/>
      <c r="U10" s="120"/>
      <c r="V10" s="120"/>
      <c r="W10" s="130"/>
      <c r="X10" s="131" t="s">
        <v>58</v>
      </c>
      <c r="Y10" s="111"/>
    </row>
    <row r="11" spans="1:25" ht="15" customHeight="1" thickBot="1" x14ac:dyDescent="0.25">
      <c r="A11" s="109"/>
      <c r="B11" s="124">
        <f>'Setup Tables'!B6</f>
        <v>0</v>
      </c>
      <c r="C11" s="125">
        <f>Formulae!B3</f>
        <v>0</v>
      </c>
      <c r="D11" s="126">
        <f>Formulae!H3</f>
        <v>0</v>
      </c>
      <c r="E11" s="127">
        <f>Formulae!I3</f>
        <v>0</v>
      </c>
      <c r="F11" s="126">
        <f>Formulae!D3</f>
        <v>0</v>
      </c>
      <c r="G11" s="128">
        <f>Formulae!E3</f>
        <v>0</v>
      </c>
      <c r="H11" s="127">
        <f>Formulae!K3</f>
        <v>0</v>
      </c>
      <c r="I11" s="110"/>
      <c r="J11" s="119"/>
      <c r="K11" s="120"/>
      <c r="L11" s="120"/>
      <c r="M11" s="120"/>
      <c r="N11" s="120"/>
      <c r="O11" s="132"/>
      <c r="P11" s="133" t="s">
        <v>59</v>
      </c>
      <c r="Q11" s="109"/>
      <c r="R11" s="119"/>
      <c r="S11" s="120"/>
      <c r="T11" s="120"/>
      <c r="U11" s="120"/>
      <c r="V11" s="120"/>
      <c r="W11" s="134"/>
      <c r="X11" s="131" t="s">
        <v>60</v>
      </c>
      <c r="Y11" s="111"/>
    </row>
    <row r="12" spans="1:25" ht="15" customHeight="1" thickBot="1" x14ac:dyDescent="0.25">
      <c r="A12" s="109"/>
      <c r="B12" s="124">
        <f>'Setup Tables'!B7</f>
        <v>0</v>
      </c>
      <c r="C12" s="125">
        <f>Formulae!B4</f>
        <v>0</v>
      </c>
      <c r="D12" s="126">
        <f>Formulae!H4</f>
        <v>0</v>
      </c>
      <c r="E12" s="127">
        <f>Formulae!I4</f>
        <v>0</v>
      </c>
      <c r="F12" s="126">
        <f>Formulae!D4</f>
        <v>0</v>
      </c>
      <c r="G12" s="128">
        <f>Formulae!E4</f>
        <v>0</v>
      </c>
      <c r="H12" s="127">
        <f>Formulae!K4</f>
        <v>0</v>
      </c>
      <c r="I12" s="110"/>
      <c r="J12" s="119"/>
      <c r="K12" s="120"/>
      <c r="L12" s="120"/>
      <c r="M12" s="120"/>
      <c r="N12" s="120"/>
      <c r="O12" s="135"/>
      <c r="P12" s="133" t="s">
        <v>61</v>
      </c>
      <c r="Q12" s="136"/>
      <c r="R12" s="119"/>
      <c r="S12" s="120"/>
      <c r="T12" s="120"/>
      <c r="U12" s="120"/>
      <c r="V12" s="120"/>
      <c r="W12" s="137"/>
      <c r="X12" s="131" t="s">
        <v>62</v>
      </c>
      <c r="Y12" s="138"/>
    </row>
    <row r="13" spans="1:25" ht="15" customHeight="1" thickBot="1" x14ac:dyDescent="0.25">
      <c r="A13" s="109"/>
      <c r="B13" s="124">
        <f>'Setup Tables'!B8</f>
        <v>0</v>
      </c>
      <c r="C13" s="125">
        <f>Formulae!B5</f>
        <v>0</v>
      </c>
      <c r="D13" s="126">
        <f>Formulae!H5</f>
        <v>0</v>
      </c>
      <c r="E13" s="127">
        <f>Formulae!I5</f>
        <v>0</v>
      </c>
      <c r="F13" s="126">
        <f>Formulae!D5</f>
        <v>0</v>
      </c>
      <c r="G13" s="128">
        <f>Formulae!E5</f>
        <v>0</v>
      </c>
      <c r="H13" s="127">
        <f>Formulae!K5</f>
        <v>0</v>
      </c>
      <c r="I13" s="110"/>
      <c r="J13" s="119"/>
      <c r="K13" s="120"/>
      <c r="L13" s="120"/>
      <c r="M13" s="120"/>
      <c r="N13" s="120"/>
      <c r="O13" s="139"/>
      <c r="P13" s="139"/>
      <c r="Q13" s="109"/>
      <c r="R13" s="119"/>
      <c r="S13" s="120"/>
      <c r="T13" s="120"/>
      <c r="U13" s="120"/>
      <c r="V13" s="120"/>
      <c r="W13" s="139"/>
      <c r="X13" s="140"/>
      <c r="Y13" s="111"/>
    </row>
    <row r="14" spans="1:25" ht="15" customHeight="1" thickBot="1" x14ac:dyDescent="0.25">
      <c r="A14" s="109"/>
      <c r="B14" s="124">
        <f>'Setup Tables'!B9</f>
        <v>0</v>
      </c>
      <c r="C14" s="125">
        <f>Formulae!B6</f>
        <v>0</v>
      </c>
      <c r="D14" s="126">
        <f>Formulae!H6</f>
        <v>0</v>
      </c>
      <c r="E14" s="127">
        <f>Formulae!I6</f>
        <v>0</v>
      </c>
      <c r="F14" s="126">
        <f>Formulae!D6</f>
        <v>0</v>
      </c>
      <c r="G14" s="128">
        <f>Formulae!E6</f>
        <v>0</v>
      </c>
      <c r="H14" s="127">
        <f>Formulae!K6</f>
        <v>0</v>
      </c>
      <c r="I14" s="110"/>
      <c r="J14" s="119"/>
      <c r="K14" s="120"/>
      <c r="L14" s="120"/>
      <c r="M14" s="120"/>
      <c r="N14" s="120"/>
      <c r="O14" s="120"/>
      <c r="P14" s="141"/>
      <c r="Q14" s="109"/>
      <c r="R14" s="119"/>
      <c r="S14" s="120"/>
      <c r="T14" s="120"/>
      <c r="U14" s="120"/>
      <c r="V14" s="120"/>
      <c r="W14" s="120"/>
      <c r="X14" s="142"/>
      <c r="Y14" s="111"/>
    </row>
    <row r="15" spans="1:25" ht="15" customHeight="1" thickBot="1" x14ac:dyDescent="0.25">
      <c r="A15" s="109"/>
      <c r="B15" s="124">
        <f>'Setup Tables'!B10</f>
        <v>0</v>
      </c>
      <c r="C15" s="125">
        <f>Formulae!B7</f>
        <v>0</v>
      </c>
      <c r="D15" s="126">
        <f>Formulae!H7</f>
        <v>0</v>
      </c>
      <c r="E15" s="127">
        <f>Formulae!I7</f>
        <v>0</v>
      </c>
      <c r="F15" s="126">
        <f>Formulae!D7</f>
        <v>0</v>
      </c>
      <c r="G15" s="128">
        <f>Formulae!E7</f>
        <v>0</v>
      </c>
      <c r="H15" s="127">
        <f>Formulae!K7</f>
        <v>0</v>
      </c>
      <c r="I15" s="110"/>
      <c r="J15" s="119"/>
      <c r="K15" s="120"/>
      <c r="L15" s="120"/>
      <c r="M15" s="120"/>
      <c r="N15" s="143">
        <f>Formulae!A3</f>
        <v>0</v>
      </c>
      <c r="O15" s="144" t="s">
        <v>46</v>
      </c>
      <c r="P15" s="145" t="s">
        <v>63</v>
      </c>
      <c r="Q15" s="146"/>
      <c r="R15" s="119"/>
      <c r="S15" s="120"/>
      <c r="T15" s="120"/>
      <c r="U15" s="120"/>
      <c r="V15" s="143">
        <f>Formulae!L4</f>
        <v>0</v>
      </c>
      <c r="W15" s="144" t="s">
        <v>46</v>
      </c>
      <c r="X15" s="145" t="s">
        <v>64</v>
      </c>
      <c r="Y15" s="147"/>
    </row>
    <row r="16" spans="1:25" ht="15" customHeight="1" thickBot="1" x14ac:dyDescent="0.25">
      <c r="A16" s="109"/>
      <c r="B16" s="124">
        <f>'Setup Tables'!B11</f>
        <v>0</v>
      </c>
      <c r="C16" s="125">
        <f>Formulae!B8</f>
        <v>0</v>
      </c>
      <c r="D16" s="126">
        <f>Formulae!H8</f>
        <v>0</v>
      </c>
      <c r="E16" s="127">
        <f>Formulae!I8</f>
        <v>0</v>
      </c>
      <c r="F16" s="126">
        <f>Formulae!D8</f>
        <v>0</v>
      </c>
      <c r="G16" s="128">
        <f>Formulae!E8</f>
        <v>0</v>
      </c>
      <c r="H16" s="127">
        <f>Formulae!K8</f>
        <v>0</v>
      </c>
      <c r="I16" s="110"/>
      <c r="J16" s="119"/>
      <c r="K16" s="120"/>
      <c r="L16" s="120"/>
      <c r="M16" s="120"/>
      <c r="N16" s="120"/>
      <c r="O16" s="148"/>
      <c r="P16" s="148"/>
      <c r="Q16" s="109"/>
      <c r="R16" s="119"/>
      <c r="S16" s="120"/>
      <c r="T16" s="120"/>
      <c r="U16" s="120"/>
      <c r="V16" s="120"/>
      <c r="W16" s="148"/>
      <c r="X16" s="149"/>
      <c r="Y16" s="111"/>
    </row>
    <row r="17" spans="1:25" ht="15" customHeight="1" thickBot="1" x14ac:dyDescent="0.25">
      <c r="A17" s="109"/>
      <c r="B17" s="124">
        <f>'Setup Tables'!B12</f>
        <v>0</v>
      </c>
      <c r="C17" s="125">
        <f>Formulae!B9</f>
        <v>0</v>
      </c>
      <c r="D17" s="126">
        <f>Formulae!H9</f>
        <v>0</v>
      </c>
      <c r="E17" s="127">
        <f>Formulae!I9</f>
        <v>0</v>
      </c>
      <c r="F17" s="126">
        <f>Formulae!D9</f>
        <v>0</v>
      </c>
      <c r="G17" s="128">
        <f>Formulae!E9</f>
        <v>0</v>
      </c>
      <c r="H17" s="127">
        <f>Formulae!K9</f>
        <v>0</v>
      </c>
      <c r="I17" s="110"/>
      <c r="J17" s="119"/>
      <c r="K17" s="120"/>
      <c r="L17" s="120"/>
      <c r="M17" s="120"/>
      <c r="N17" s="143"/>
      <c r="O17" s="150"/>
      <c r="P17" s="150"/>
      <c r="Q17" s="109"/>
      <c r="R17" s="151"/>
      <c r="S17" s="152"/>
      <c r="T17" s="152"/>
      <c r="U17" s="152"/>
      <c r="V17" s="153"/>
      <c r="W17" s="154"/>
      <c r="X17" s="155"/>
      <c r="Y17" s="111"/>
    </row>
    <row r="18" spans="1:25" ht="15" customHeight="1" thickBot="1" x14ac:dyDescent="0.25">
      <c r="A18" s="109"/>
      <c r="B18" s="124">
        <f>'Setup Tables'!B13</f>
        <v>0</v>
      </c>
      <c r="C18" s="125">
        <f>Formulae!B10</f>
        <v>0</v>
      </c>
      <c r="D18" s="126">
        <f>Formulae!H10</f>
        <v>0</v>
      </c>
      <c r="E18" s="127">
        <f>Formulae!I10</f>
        <v>0</v>
      </c>
      <c r="F18" s="126">
        <f>Formulae!D10</f>
        <v>0</v>
      </c>
      <c r="G18" s="128">
        <f>Formulae!E10</f>
        <v>0</v>
      </c>
      <c r="H18" s="127">
        <f>Formulae!K10</f>
        <v>0</v>
      </c>
      <c r="I18" s="110"/>
      <c r="J18" s="156"/>
      <c r="K18" s="157"/>
      <c r="L18" s="157"/>
      <c r="M18" s="157"/>
      <c r="N18" s="157"/>
      <c r="O18" s="157"/>
      <c r="P18" s="158"/>
      <c r="Q18" s="110"/>
      <c r="R18" s="110"/>
      <c r="S18" s="110"/>
      <c r="T18" s="110"/>
      <c r="U18" s="110"/>
      <c r="V18" s="110"/>
      <c r="W18" s="110"/>
      <c r="X18" s="110"/>
      <c r="Y18" s="111"/>
    </row>
    <row r="19" spans="1:25" ht="15" customHeight="1" thickBot="1" x14ac:dyDescent="0.25">
      <c r="A19" s="109"/>
      <c r="B19" s="124" t="str">
        <f>'Setup Tables'!B14</f>
        <v xml:space="preserve"> </v>
      </c>
      <c r="C19" s="125">
        <f>Formulae!B11</f>
        <v>0</v>
      </c>
      <c r="D19" s="126">
        <f>Formulae!H11</f>
        <v>0</v>
      </c>
      <c r="E19" s="127">
        <f>Formulae!I11</f>
        <v>0</v>
      </c>
      <c r="F19" s="126">
        <f>Formulae!D11</f>
        <v>0</v>
      </c>
      <c r="G19" s="128">
        <f>Formulae!E11</f>
        <v>0</v>
      </c>
      <c r="H19" s="127">
        <f>Formulae!K11</f>
        <v>0</v>
      </c>
      <c r="I19" s="110"/>
      <c r="J19" s="159"/>
      <c r="K19" s="160"/>
      <c r="L19" s="160"/>
      <c r="M19" s="160"/>
      <c r="N19" s="160"/>
      <c r="O19" s="160"/>
      <c r="P19" s="161"/>
      <c r="Q19" s="110"/>
      <c r="R19" s="110"/>
      <c r="S19" s="110"/>
      <c r="T19" s="110"/>
      <c r="U19" s="110"/>
      <c r="V19" s="110"/>
      <c r="W19" s="110"/>
      <c r="X19" s="110"/>
      <c r="Y19" s="111"/>
    </row>
    <row r="20" spans="1:25" ht="15" customHeight="1" thickBot="1" x14ac:dyDescent="0.25">
      <c r="A20" s="109"/>
      <c r="B20" s="124" t="str">
        <f>'Setup Tables'!B15</f>
        <v xml:space="preserve"> </v>
      </c>
      <c r="C20" s="125">
        <f>Formulae!B12</f>
        <v>0</v>
      </c>
      <c r="D20" s="126">
        <f>Formulae!H12</f>
        <v>0</v>
      </c>
      <c r="E20" s="127">
        <f>Formulae!I12</f>
        <v>0</v>
      </c>
      <c r="F20" s="126">
        <f>Formulae!D12</f>
        <v>0</v>
      </c>
      <c r="G20" s="128">
        <f>Formulae!E12</f>
        <v>0</v>
      </c>
      <c r="H20" s="127">
        <f>Formulae!K12</f>
        <v>0</v>
      </c>
      <c r="I20" s="110"/>
      <c r="J20" s="159"/>
      <c r="K20" s="160"/>
      <c r="L20" s="160"/>
      <c r="M20" s="160"/>
      <c r="N20" s="160"/>
      <c r="O20" s="160"/>
      <c r="P20" s="161"/>
      <c r="Q20" s="110"/>
      <c r="R20" s="110"/>
      <c r="S20" s="110"/>
      <c r="T20" s="110"/>
      <c r="U20" s="110"/>
      <c r="V20" s="110"/>
      <c r="W20" s="110"/>
      <c r="X20" s="110"/>
      <c r="Y20" s="111"/>
    </row>
    <row r="21" spans="1:25" ht="15" customHeight="1" thickBot="1" x14ac:dyDescent="0.25">
      <c r="A21" s="109"/>
      <c r="B21" s="124" t="str">
        <f>'Setup Tables'!B16</f>
        <v xml:space="preserve"> </v>
      </c>
      <c r="C21" s="125">
        <f>Formulae!B13</f>
        <v>0</v>
      </c>
      <c r="D21" s="126">
        <f>Formulae!H13</f>
        <v>0</v>
      </c>
      <c r="E21" s="127">
        <f>Formulae!I13</f>
        <v>0</v>
      </c>
      <c r="F21" s="126">
        <f>Formulae!D13</f>
        <v>0</v>
      </c>
      <c r="G21" s="128">
        <f>Formulae!E13</f>
        <v>0</v>
      </c>
      <c r="H21" s="127">
        <f>Formulae!K13</f>
        <v>0</v>
      </c>
      <c r="I21" s="110"/>
      <c r="J21" s="159"/>
      <c r="K21" s="160"/>
      <c r="L21" s="160"/>
      <c r="M21" s="160"/>
      <c r="N21" s="160"/>
      <c r="O21" s="160"/>
      <c r="P21" s="161"/>
      <c r="Q21" s="110"/>
      <c r="R21" s="110"/>
      <c r="S21" s="110"/>
      <c r="T21" s="110"/>
      <c r="U21" s="110"/>
      <c r="V21" s="110"/>
      <c r="W21" s="110"/>
      <c r="X21" s="110"/>
      <c r="Y21" s="111"/>
    </row>
    <row r="22" spans="1:25" ht="15" customHeight="1" thickBot="1" x14ac:dyDescent="0.25">
      <c r="A22" s="109"/>
      <c r="B22" s="124" t="str">
        <f>'Setup Tables'!B17</f>
        <v xml:space="preserve"> </v>
      </c>
      <c r="C22" s="125">
        <f>Formulae!B14</f>
        <v>0</v>
      </c>
      <c r="D22" s="126">
        <f>Formulae!H14</f>
        <v>0</v>
      </c>
      <c r="E22" s="127">
        <f>Formulae!I14</f>
        <v>0</v>
      </c>
      <c r="F22" s="126">
        <f>Formulae!D14</f>
        <v>0</v>
      </c>
      <c r="G22" s="128">
        <f>Formulae!E14</f>
        <v>0</v>
      </c>
      <c r="H22" s="127">
        <f>Formulae!K14</f>
        <v>0</v>
      </c>
      <c r="I22" s="110"/>
      <c r="J22" s="159"/>
      <c r="K22" s="160"/>
      <c r="L22" s="160"/>
      <c r="M22" s="160"/>
      <c r="N22" s="160"/>
      <c r="O22" s="160"/>
      <c r="P22" s="161"/>
      <c r="Q22" s="110"/>
      <c r="R22" s="110"/>
      <c r="S22" s="110"/>
      <c r="T22" s="110"/>
      <c r="U22" s="110"/>
      <c r="V22" s="110"/>
      <c r="W22" s="110"/>
      <c r="X22" s="110"/>
      <c r="Y22" s="111"/>
    </row>
    <row r="23" spans="1:25" ht="15" customHeight="1" thickBot="1" x14ac:dyDescent="0.25">
      <c r="A23" s="109"/>
      <c r="B23" s="124" t="str">
        <f>'Setup Tables'!B18</f>
        <v xml:space="preserve"> </v>
      </c>
      <c r="C23" s="125">
        <f>Formulae!B15</f>
        <v>0</v>
      </c>
      <c r="D23" s="126">
        <f>Formulae!H15</f>
        <v>0</v>
      </c>
      <c r="E23" s="127">
        <f>Formulae!I15</f>
        <v>0</v>
      </c>
      <c r="F23" s="126">
        <f>Formulae!D15</f>
        <v>0</v>
      </c>
      <c r="G23" s="128">
        <f>Formulae!E15</f>
        <v>0</v>
      </c>
      <c r="H23" s="127">
        <f>Formulae!K15</f>
        <v>0</v>
      </c>
      <c r="I23" s="110"/>
      <c r="J23" s="159"/>
      <c r="K23" s="160"/>
      <c r="L23" s="160"/>
      <c r="M23" s="160"/>
      <c r="N23" s="160"/>
      <c r="O23" s="160"/>
      <c r="P23" s="161"/>
      <c r="Q23" s="110"/>
      <c r="R23" s="110"/>
      <c r="S23" s="110"/>
      <c r="T23" s="110"/>
      <c r="U23" s="110"/>
      <c r="V23" s="110"/>
      <c r="W23" s="110"/>
      <c r="X23" s="110"/>
      <c r="Y23" s="111"/>
    </row>
    <row r="24" spans="1:25" ht="15" customHeight="1" thickBot="1" x14ac:dyDescent="0.25">
      <c r="A24" s="109"/>
      <c r="B24" s="124" t="str">
        <f>'Setup Tables'!B19</f>
        <v xml:space="preserve"> </v>
      </c>
      <c r="C24" s="125">
        <f>Formulae!B16</f>
        <v>0</v>
      </c>
      <c r="D24" s="126">
        <f>Formulae!H16</f>
        <v>0</v>
      </c>
      <c r="E24" s="127">
        <f>Formulae!I16</f>
        <v>0</v>
      </c>
      <c r="F24" s="126">
        <f>Formulae!D16</f>
        <v>0</v>
      </c>
      <c r="G24" s="128">
        <f>Formulae!E16</f>
        <v>0</v>
      </c>
      <c r="H24" s="127">
        <f>Formulae!K16</f>
        <v>0</v>
      </c>
      <c r="I24" s="110"/>
      <c r="J24" s="159"/>
      <c r="K24" s="160"/>
      <c r="L24" s="160"/>
      <c r="M24" s="160"/>
      <c r="N24" s="160"/>
      <c r="O24" s="160"/>
      <c r="P24" s="161"/>
      <c r="Q24" s="110"/>
      <c r="R24" s="110"/>
      <c r="S24" s="110"/>
      <c r="T24" s="110"/>
      <c r="U24" s="110"/>
      <c r="V24" s="110"/>
      <c r="W24" s="110"/>
      <c r="X24" s="110"/>
      <c r="Y24" s="111"/>
    </row>
    <row r="25" spans="1:25" ht="15" customHeight="1" thickBot="1" x14ac:dyDescent="0.25">
      <c r="A25" s="109"/>
      <c r="B25" s="124" t="str">
        <f>'Setup Tables'!B20</f>
        <v xml:space="preserve"> </v>
      </c>
      <c r="C25" s="125">
        <f>Formulae!B17</f>
        <v>0</v>
      </c>
      <c r="D25" s="126">
        <f>Formulae!H17</f>
        <v>0</v>
      </c>
      <c r="E25" s="127">
        <f>Formulae!I17</f>
        <v>0</v>
      </c>
      <c r="F25" s="126">
        <f>Formulae!D17</f>
        <v>0</v>
      </c>
      <c r="G25" s="128">
        <f>Formulae!E17</f>
        <v>0</v>
      </c>
      <c r="H25" s="127">
        <f>Formulae!K17</f>
        <v>0</v>
      </c>
      <c r="I25" s="110"/>
      <c r="J25" s="162"/>
      <c r="K25" s="163"/>
      <c r="L25" s="163"/>
      <c r="M25" s="163"/>
      <c r="N25" s="163"/>
      <c r="O25" s="163"/>
      <c r="P25" s="164"/>
      <c r="Q25" s="110"/>
      <c r="R25" s="110"/>
      <c r="S25" s="110"/>
      <c r="T25" s="110"/>
      <c r="U25" s="110"/>
      <c r="V25" s="110"/>
      <c r="W25" s="110"/>
      <c r="X25" s="110"/>
      <c r="Y25" s="111"/>
    </row>
    <row r="26" spans="1:25" ht="15" customHeight="1" thickBot="1" x14ac:dyDescent="0.25">
      <c r="A26" s="109"/>
      <c r="B26" s="124" t="str">
        <f>'Setup Tables'!B21</f>
        <v xml:space="preserve"> </v>
      </c>
      <c r="C26" s="125">
        <f>Formulae!B18</f>
        <v>0</v>
      </c>
      <c r="D26" s="126">
        <f>Formulae!H18</f>
        <v>0</v>
      </c>
      <c r="E26" s="127">
        <f>Formulae!I18</f>
        <v>0</v>
      </c>
      <c r="F26" s="126">
        <f>Formulae!D18</f>
        <v>0</v>
      </c>
      <c r="G26" s="128">
        <f>Formulae!E18</f>
        <v>0</v>
      </c>
      <c r="H26" s="127">
        <f>Formulae!K18</f>
        <v>0</v>
      </c>
      <c r="I26" s="110"/>
      <c r="J26" s="252" t="s">
        <v>65</v>
      </c>
      <c r="K26" s="270"/>
      <c r="L26" s="270"/>
      <c r="M26" s="270"/>
      <c r="N26" s="270"/>
      <c r="O26" s="270"/>
      <c r="P26" s="271"/>
      <c r="Q26" s="110"/>
      <c r="R26" s="252" t="s">
        <v>66</v>
      </c>
      <c r="S26" s="270"/>
      <c r="T26" s="270"/>
      <c r="U26" s="270"/>
      <c r="V26" s="270"/>
      <c r="W26" s="270"/>
      <c r="X26" s="271"/>
      <c r="Y26" s="111"/>
    </row>
    <row r="27" spans="1:25" ht="15" customHeight="1" thickBot="1" x14ac:dyDescent="0.25">
      <c r="A27" s="109"/>
      <c r="B27" s="124" t="str">
        <f>'Setup Tables'!B22</f>
        <v xml:space="preserve"> </v>
      </c>
      <c r="C27" s="125">
        <f>Formulae!B19</f>
        <v>0</v>
      </c>
      <c r="D27" s="126">
        <f>Formulae!H19</f>
        <v>0</v>
      </c>
      <c r="E27" s="127">
        <f>Formulae!I19</f>
        <v>0</v>
      </c>
      <c r="F27" s="126">
        <f>Formulae!D19</f>
        <v>0</v>
      </c>
      <c r="G27" s="128">
        <f>Formulae!E19</f>
        <v>0</v>
      </c>
      <c r="H27" s="127">
        <f>Formulae!K19</f>
        <v>0</v>
      </c>
      <c r="I27" s="110"/>
      <c r="J27" s="272"/>
      <c r="K27" s="273"/>
      <c r="L27" s="273"/>
      <c r="M27" s="273"/>
      <c r="N27" s="273"/>
      <c r="O27" s="273"/>
      <c r="P27" s="274"/>
      <c r="Q27" s="110"/>
      <c r="R27" s="272"/>
      <c r="S27" s="273"/>
      <c r="T27" s="273"/>
      <c r="U27" s="273"/>
      <c r="V27" s="273"/>
      <c r="W27" s="273"/>
      <c r="X27" s="274"/>
      <c r="Y27" s="111"/>
    </row>
    <row r="28" spans="1:25" ht="15" customHeight="1" thickBot="1" x14ac:dyDescent="0.25">
      <c r="A28" s="109"/>
      <c r="B28" s="124" t="str">
        <f>'Setup Tables'!B23</f>
        <v xml:space="preserve"> </v>
      </c>
      <c r="C28" s="125">
        <f>Formulae!B20</f>
        <v>0</v>
      </c>
      <c r="D28" s="126">
        <f>Formulae!H20</f>
        <v>0</v>
      </c>
      <c r="E28" s="127">
        <f>Formulae!I20</f>
        <v>0</v>
      </c>
      <c r="F28" s="126">
        <f>Formulae!D20</f>
        <v>0</v>
      </c>
      <c r="G28" s="128">
        <f>Formulae!E20</f>
        <v>0</v>
      </c>
      <c r="H28" s="127">
        <f>Formulae!K20</f>
        <v>0</v>
      </c>
      <c r="I28" s="110"/>
      <c r="J28" s="119"/>
      <c r="K28" s="120"/>
      <c r="L28" s="120"/>
      <c r="M28" s="120"/>
      <c r="N28" s="120"/>
      <c r="O28" s="120"/>
      <c r="P28" s="129"/>
      <c r="Q28" s="110"/>
      <c r="R28" s="121"/>
      <c r="S28" s="122"/>
      <c r="T28" s="122"/>
      <c r="U28" s="122"/>
      <c r="V28" s="122"/>
      <c r="W28" s="122"/>
      <c r="X28" s="123"/>
      <c r="Y28" s="111"/>
    </row>
    <row r="29" spans="1:25" ht="15" customHeight="1" thickBot="1" x14ac:dyDescent="0.25">
      <c r="A29" s="109"/>
      <c r="B29" s="124" t="str">
        <f>'Setup Tables'!B24</f>
        <v xml:space="preserve"> </v>
      </c>
      <c r="C29" s="125">
        <f>Formulae!B21</f>
        <v>0</v>
      </c>
      <c r="D29" s="126">
        <f>Formulae!H21</f>
        <v>0</v>
      </c>
      <c r="E29" s="127">
        <f>Formulae!I21</f>
        <v>0</v>
      </c>
      <c r="F29" s="126">
        <f>Formulae!D21</f>
        <v>0</v>
      </c>
      <c r="G29" s="128">
        <f>Formulae!E21</f>
        <v>0</v>
      </c>
      <c r="H29" s="127">
        <f>Formulae!K21</f>
        <v>0</v>
      </c>
      <c r="I29" s="110"/>
      <c r="J29" s="119"/>
      <c r="K29" s="120"/>
      <c r="L29" s="120"/>
      <c r="M29" s="120"/>
      <c r="N29" s="120"/>
      <c r="O29" s="120"/>
      <c r="P29" s="129"/>
      <c r="Q29" s="165"/>
      <c r="R29" s="119"/>
      <c r="S29" s="120"/>
      <c r="T29" s="120"/>
      <c r="U29" s="120"/>
      <c r="V29" s="120"/>
      <c r="W29" s="120"/>
      <c r="X29" s="129"/>
      <c r="Y29" s="166"/>
    </row>
    <row r="30" spans="1:25" ht="15" customHeight="1" thickBot="1" x14ac:dyDescent="0.25">
      <c r="A30" s="109"/>
      <c r="B30" s="124" t="str">
        <f>'Setup Tables'!B25</f>
        <v xml:space="preserve"> </v>
      </c>
      <c r="C30" s="125">
        <f>Formulae!B22</f>
        <v>0</v>
      </c>
      <c r="D30" s="126">
        <f>Formulae!H22</f>
        <v>0</v>
      </c>
      <c r="E30" s="127">
        <f>Formulae!I22</f>
        <v>0</v>
      </c>
      <c r="F30" s="126">
        <f>Formulae!D22</f>
        <v>0</v>
      </c>
      <c r="G30" s="128">
        <f>Formulae!E22</f>
        <v>0</v>
      </c>
      <c r="H30" s="127">
        <f>Formulae!K22</f>
        <v>0</v>
      </c>
      <c r="I30" s="110"/>
      <c r="J30" s="119"/>
      <c r="K30" s="120"/>
      <c r="L30" s="120"/>
      <c r="M30" s="120"/>
      <c r="N30" s="120"/>
      <c r="O30" s="120"/>
      <c r="P30" s="129"/>
      <c r="Q30" s="110"/>
      <c r="R30" s="119"/>
      <c r="S30" s="120"/>
      <c r="T30" s="120"/>
      <c r="U30" s="120"/>
      <c r="V30" s="120"/>
      <c r="W30" s="130"/>
      <c r="X30" s="131" t="s">
        <v>58</v>
      </c>
      <c r="Y30" s="111"/>
    </row>
    <row r="31" spans="1:25" ht="15" customHeight="1" thickBot="1" x14ac:dyDescent="0.25">
      <c r="A31" s="109"/>
      <c r="B31" s="124" t="str">
        <f>'Setup Tables'!B26</f>
        <v xml:space="preserve"> </v>
      </c>
      <c r="C31" s="125">
        <f>Formulae!B23</f>
        <v>0</v>
      </c>
      <c r="D31" s="126">
        <f>Formulae!H23</f>
        <v>0</v>
      </c>
      <c r="E31" s="127">
        <f>Formulae!I23</f>
        <v>0</v>
      </c>
      <c r="F31" s="126">
        <f>Formulae!D23</f>
        <v>0</v>
      </c>
      <c r="G31" s="128">
        <f>Formulae!E23</f>
        <v>0</v>
      </c>
      <c r="H31" s="127">
        <f>Formulae!K23</f>
        <v>0</v>
      </c>
      <c r="I31" s="110"/>
      <c r="J31" s="119"/>
      <c r="K31" s="120"/>
      <c r="L31" s="120"/>
      <c r="M31" s="120"/>
      <c r="N31" s="120"/>
      <c r="O31" s="167"/>
      <c r="P31" s="131" t="s">
        <v>67</v>
      </c>
      <c r="Q31" s="110"/>
      <c r="R31" s="119"/>
      <c r="S31" s="120"/>
      <c r="T31" s="120"/>
      <c r="U31" s="120"/>
      <c r="V31" s="120"/>
      <c r="W31" s="134"/>
      <c r="X31" s="131" t="s">
        <v>60</v>
      </c>
      <c r="Y31" s="111"/>
    </row>
    <row r="32" spans="1:25" ht="15" customHeight="1" thickBot="1" x14ac:dyDescent="0.25">
      <c r="A32" s="109"/>
      <c r="B32" s="124" t="str">
        <f>'Setup Tables'!B27</f>
        <v xml:space="preserve"> </v>
      </c>
      <c r="C32" s="125">
        <f>Formulae!B24</f>
        <v>0</v>
      </c>
      <c r="D32" s="126">
        <f>Formulae!H24</f>
        <v>0</v>
      </c>
      <c r="E32" s="127">
        <f>Formulae!I24</f>
        <v>0</v>
      </c>
      <c r="F32" s="126">
        <f>Formulae!D24</f>
        <v>0</v>
      </c>
      <c r="G32" s="128">
        <f>Formulae!E24</f>
        <v>0</v>
      </c>
      <c r="H32" s="127">
        <f>Formulae!K24</f>
        <v>0</v>
      </c>
      <c r="I32" s="110"/>
      <c r="J32" s="119"/>
      <c r="K32" s="120"/>
      <c r="L32" s="120"/>
      <c r="M32" s="120"/>
      <c r="N32" s="120"/>
      <c r="O32" s="168"/>
      <c r="P32" s="131" t="s">
        <v>68</v>
      </c>
      <c r="Q32" s="110"/>
      <c r="R32" s="119"/>
      <c r="S32" s="120"/>
      <c r="T32" s="120"/>
      <c r="U32" s="120"/>
      <c r="V32" s="120"/>
      <c r="W32" s="137"/>
      <c r="X32" s="131" t="s">
        <v>62</v>
      </c>
      <c r="Y32" s="111"/>
    </row>
    <row r="33" spans="1:25" ht="15" customHeight="1" thickBot="1" x14ac:dyDescent="0.25">
      <c r="A33" s="109"/>
      <c r="B33" s="124" t="str">
        <f>'Setup Tables'!B28</f>
        <v xml:space="preserve"> </v>
      </c>
      <c r="C33" s="125">
        <f>Formulae!B25</f>
        <v>0</v>
      </c>
      <c r="D33" s="126">
        <f>Formulae!H25</f>
        <v>0</v>
      </c>
      <c r="E33" s="127">
        <f>Formulae!I25</f>
        <v>0</v>
      </c>
      <c r="F33" s="126">
        <f>Formulae!D25</f>
        <v>0</v>
      </c>
      <c r="G33" s="128">
        <f>Formulae!E25</f>
        <v>0</v>
      </c>
      <c r="H33" s="127">
        <f>Formulae!K25</f>
        <v>0</v>
      </c>
      <c r="I33" s="110"/>
      <c r="J33" s="119"/>
      <c r="K33" s="120"/>
      <c r="L33" s="120"/>
      <c r="M33" s="120"/>
      <c r="N33" s="120"/>
      <c r="O33" s="169"/>
      <c r="P33" s="131"/>
      <c r="Q33" s="110"/>
      <c r="R33" s="119"/>
      <c r="S33" s="120"/>
      <c r="T33" s="120"/>
      <c r="U33" s="120"/>
      <c r="V33" s="120"/>
      <c r="W33" s="139"/>
      <c r="X33" s="140"/>
      <c r="Y33" s="111"/>
    </row>
    <row r="34" spans="1:25" ht="15" customHeight="1" thickBot="1" x14ac:dyDescent="0.25">
      <c r="A34" s="109"/>
      <c r="B34" s="124" t="str">
        <f>'Setup Tables'!B29</f>
        <v xml:space="preserve"> </v>
      </c>
      <c r="C34" s="125">
        <f>Formulae!B26</f>
        <v>0</v>
      </c>
      <c r="D34" s="126">
        <f>Formulae!H26</f>
        <v>0</v>
      </c>
      <c r="E34" s="127">
        <f>Formulae!I26</f>
        <v>0</v>
      </c>
      <c r="F34" s="126">
        <f>Formulae!D26</f>
        <v>0</v>
      </c>
      <c r="G34" s="128">
        <f>Formulae!E26</f>
        <v>0</v>
      </c>
      <c r="H34" s="127">
        <f>Formulae!K26</f>
        <v>0</v>
      </c>
      <c r="I34" s="110"/>
      <c r="J34" s="119"/>
      <c r="K34" s="120"/>
      <c r="L34" s="120"/>
      <c r="M34" s="120"/>
      <c r="N34" s="120"/>
      <c r="O34" s="120"/>
      <c r="P34" s="170"/>
      <c r="Q34" s="110"/>
      <c r="R34" s="119"/>
      <c r="S34" s="120"/>
      <c r="T34" s="120"/>
      <c r="U34" s="120"/>
      <c r="V34" s="120"/>
      <c r="W34" s="148"/>
      <c r="X34" s="149"/>
      <c r="Y34" s="111"/>
    </row>
    <row r="35" spans="1:25" ht="15" customHeight="1" thickBot="1" x14ac:dyDescent="0.25">
      <c r="A35" s="109"/>
      <c r="B35" s="124" t="str">
        <f>'Setup Tables'!B30</f>
        <v xml:space="preserve"> </v>
      </c>
      <c r="C35" s="125">
        <f>Formulae!B27</f>
        <v>0</v>
      </c>
      <c r="D35" s="126">
        <f>Formulae!H27</f>
        <v>0</v>
      </c>
      <c r="E35" s="127">
        <f>Formulae!I27</f>
        <v>0</v>
      </c>
      <c r="F35" s="126">
        <f>Formulae!D27</f>
        <v>0</v>
      </c>
      <c r="G35" s="128">
        <f>Formulae!E27</f>
        <v>0</v>
      </c>
      <c r="H35" s="127">
        <f>Formulae!K27</f>
        <v>0</v>
      </c>
      <c r="I35" s="110"/>
      <c r="J35" s="119"/>
      <c r="K35" s="120"/>
      <c r="L35" s="120"/>
      <c r="M35" s="120"/>
      <c r="N35" s="120"/>
      <c r="O35" s="120"/>
      <c r="P35" s="129"/>
      <c r="Q35" s="110"/>
      <c r="R35" s="119"/>
      <c r="S35" s="120"/>
      <c r="T35" s="120"/>
      <c r="U35" s="120"/>
      <c r="V35" s="120"/>
      <c r="W35" s="120"/>
      <c r="X35" s="142"/>
      <c r="Y35" s="111"/>
    </row>
    <row r="36" spans="1:25" ht="15" customHeight="1" thickBot="1" x14ac:dyDescent="0.25">
      <c r="A36" s="109"/>
      <c r="B36" s="124" t="str">
        <f>'Setup Tables'!B31</f>
        <v xml:space="preserve"> </v>
      </c>
      <c r="C36" s="125">
        <f>Formulae!B28</f>
        <v>0</v>
      </c>
      <c r="D36" s="126">
        <f>Formulae!H28</f>
        <v>0</v>
      </c>
      <c r="E36" s="127">
        <f>Formulae!I28</f>
        <v>0</v>
      </c>
      <c r="F36" s="126">
        <f>Formulae!D28</f>
        <v>0</v>
      </c>
      <c r="G36" s="128">
        <f>Formulae!E28</f>
        <v>0</v>
      </c>
      <c r="H36" s="127">
        <f>Formulae!K28</f>
        <v>0</v>
      </c>
      <c r="I36" s="110"/>
      <c r="J36" s="119"/>
      <c r="K36" s="120"/>
      <c r="L36" s="120"/>
      <c r="M36" s="120"/>
      <c r="N36" s="143">
        <f>Formulae!A3</f>
        <v>0</v>
      </c>
      <c r="O36" s="144" t="s">
        <v>46</v>
      </c>
      <c r="P36" s="145" t="s">
        <v>63</v>
      </c>
      <c r="Q36" s="110"/>
      <c r="R36" s="119"/>
      <c r="S36" s="120"/>
      <c r="T36" s="120"/>
      <c r="U36" s="120"/>
      <c r="V36" s="143">
        <f>Formulae!M4</f>
        <v>0</v>
      </c>
      <c r="W36" s="144" t="s">
        <v>46</v>
      </c>
      <c r="X36" s="145" t="s">
        <v>69</v>
      </c>
      <c r="Y36" s="111"/>
    </row>
    <row r="37" spans="1:25" ht="15" customHeight="1" thickBot="1" x14ac:dyDescent="0.25">
      <c r="A37" s="109"/>
      <c r="B37" s="124" t="str">
        <f>'Setup Tables'!B32</f>
        <v xml:space="preserve"> </v>
      </c>
      <c r="C37" s="125">
        <f>Formulae!B29</f>
        <v>0</v>
      </c>
      <c r="D37" s="126">
        <f>Formulae!H29</f>
        <v>0</v>
      </c>
      <c r="E37" s="127">
        <f>Formulae!I29</f>
        <v>0</v>
      </c>
      <c r="F37" s="126">
        <f>Formulae!D29</f>
        <v>0</v>
      </c>
      <c r="G37" s="128">
        <f>Formulae!E29</f>
        <v>0</v>
      </c>
      <c r="H37" s="127">
        <f>Formulae!K29</f>
        <v>0</v>
      </c>
      <c r="I37" s="110"/>
      <c r="J37" s="119"/>
      <c r="K37" s="120"/>
      <c r="L37" s="120"/>
      <c r="M37" s="120"/>
      <c r="N37" s="120"/>
      <c r="O37" s="120"/>
      <c r="P37" s="129"/>
      <c r="Q37" s="110"/>
      <c r="R37" s="119"/>
      <c r="S37" s="120"/>
      <c r="T37" s="120"/>
      <c r="U37" s="120"/>
      <c r="V37" s="120"/>
      <c r="W37" s="148"/>
      <c r="X37" s="149"/>
      <c r="Y37" s="111"/>
    </row>
    <row r="38" spans="1:25" ht="15" customHeight="1" thickBot="1" x14ac:dyDescent="0.25">
      <c r="A38" s="109"/>
      <c r="B38" s="124" t="str">
        <f>'Setup Tables'!B33</f>
        <v xml:space="preserve"> </v>
      </c>
      <c r="C38" s="125">
        <f>Formulae!B30</f>
        <v>0</v>
      </c>
      <c r="D38" s="126">
        <f>Formulae!H30</f>
        <v>0</v>
      </c>
      <c r="E38" s="127">
        <f>Formulae!I30</f>
        <v>0</v>
      </c>
      <c r="F38" s="126">
        <f>Formulae!D30</f>
        <v>0</v>
      </c>
      <c r="G38" s="128">
        <f>Formulae!E30</f>
        <v>0</v>
      </c>
      <c r="H38" s="127">
        <f>Formulae!K30</f>
        <v>0</v>
      </c>
      <c r="I38" s="110"/>
      <c r="J38" s="151"/>
      <c r="K38" s="152"/>
      <c r="L38" s="152"/>
      <c r="M38" s="152"/>
      <c r="N38" s="152"/>
      <c r="O38" s="152"/>
      <c r="P38" s="171"/>
      <c r="Q38" s="110"/>
      <c r="R38" s="151"/>
      <c r="S38" s="152"/>
      <c r="T38" s="152"/>
      <c r="U38" s="152"/>
      <c r="V38" s="153"/>
      <c r="W38" s="154"/>
      <c r="X38" s="155"/>
      <c r="Y38" s="111"/>
    </row>
    <row r="39" spans="1:25" ht="15" customHeight="1" thickBot="1" x14ac:dyDescent="0.25">
      <c r="A39" s="109"/>
      <c r="B39" s="124" t="str">
        <f>'Setup Tables'!B34</f>
        <v xml:space="preserve"> </v>
      </c>
      <c r="C39" s="125">
        <f>Formulae!B31</f>
        <v>0</v>
      </c>
      <c r="D39" s="126">
        <f>Formulae!H31</f>
        <v>0</v>
      </c>
      <c r="E39" s="127">
        <f>Formulae!I31</f>
        <v>0</v>
      </c>
      <c r="F39" s="126">
        <f>Formulae!D31</f>
        <v>0</v>
      </c>
      <c r="G39" s="128">
        <f>Formulae!E31</f>
        <v>0</v>
      </c>
      <c r="H39" s="127">
        <f>Formulae!K31</f>
        <v>0</v>
      </c>
      <c r="I39" s="110"/>
      <c r="J39" s="172"/>
      <c r="K39" s="173"/>
      <c r="L39" s="173"/>
      <c r="M39" s="173"/>
      <c r="N39" s="173"/>
      <c r="O39" s="173"/>
      <c r="P39" s="174"/>
      <c r="Q39" s="110"/>
      <c r="R39" s="110"/>
      <c r="S39" s="110"/>
      <c r="T39" s="110"/>
      <c r="U39" s="110"/>
      <c r="V39" s="110"/>
      <c r="W39" s="110"/>
      <c r="X39" s="110"/>
      <c r="Y39" s="111"/>
    </row>
    <row r="40" spans="1:25" ht="15" customHeight="1" thickBot="1" x14ac:dyDescent="0.25">
      <c r="A40" s="109"/>
      <c r="B40" s="124" t="str">
        <f>'Setup Tables'!B35</f>
        <v xml:space="preserve"> </v>
      </c>
      <c r="C40" s="125">
        <f>Formulae!B32</f>
        <v>0</v>
      </c>
      <c r="D40" s="126">
        <f>Formulae!H32</f>
        <v>0</v>
      </c>
      <c r="E40" s="127">
        <f>Formulae!I32</f>
        <v>0</v>
      </c>
      <c r="F40" s="126">
        <f>Formulae!D32</f>
        <v>0</v>
      </c>
      <c r="G40" s="128">
        <f>Formulae!E32</f>
        <v>0</v>
      </c>
      <c r="H40" s="127">
        <f>Formulae!K32</f>
        <v>0</v>
      </c>
      <c r="I40" s="110"/>
      <c r="J40" s="172"/>
      <c r="K40" s="173"/>
      <c r="L40" s="173"/>
      <c r="M40" s="173"/>
      <c r="N40" s="173"/>
      <c r="O40" s="173"/>
      <c r="P40" s="174"/>
      <c r="Q40" s="110"/>
      <c r="R40" s="110"/>
      <c r="S40" s="110"/>
      <c r="T40" s="110"/>
      <c r="U40" s="110"/>
      <c r="V40" s="110"/>
      <c r="W40" s="110"/>
      <c r="X40" s="110"/>
      <c r="Y40" s="111"/>
    </row>
    <row r="41" spans="1:25" ht="15" customHeight="1" thickBot="1" x14ac:dyDescent="0.25">
      <c r="A41" s="109"/>
      <c r="B41" s="124" t="str">
        <f>'Setup Tables'!B36</f>
        <v xml:space="preserve"> </v>
      </c>
      <c r="C41" s="125">
        <f>Formulae!B33</f>
        <v>0</v>
      </c>
      <c r="D41" s="126">
        <f>Formulae!H33</f>
        <v>0</v>
      </c>
      <c r="E41" s="127">
        <f>Formulae!I33</f>
        <v>0</v>
      </c>
      <c r="F41" s="126">
        <f>Formulae!D33</f>
        <v>0</v>
      </c>
      <c r="G41" s="128">
        <f>Formulae!E33</f>
        <v>0</v>
      </c>
      <c r="H41" s="127">
        <f>Formulae!K33</f>
        <v>0</v>
      </c>
      <c r="I41" s="110"/>
      <c r="J41" s="172"/>
      <c r="K41" s="173"/>
      <c r="L41" s="173"/>
      <c r="M41" s="173"/>
      <c r="N41" s="173"/>
      <c r="O41" s="173"/>
      <c r="P41" s="174"/>
      <c r="Q41" s="110"/>
      <c r="R41" s="110"/>
      <c r="S41" s="110"/>
      <c r="T41" s="110"/>
      <c r="U41" s="110"/>
      <c r="V41" s="110"/>
      <c r="W41" s="110"/>
      <c r="X41" s="110"/>
      <c r="Y41" s="111"/>
    </row>
    <row r="42" spans="1:25" ht="15" customHeight="1" thickBot="1" x14ac:dyDescent="0.25">
      <c r="A42" s="109"/>
      <c r="B42" s="124" t="str">
        <f>'Setup Tables'!B37</f>
        <v xml:space="preserve"> </v>
      </c>
      <c r="C42" s="125">
        <f>Formulae!B34</f>
        <v>0</v>
      </c>
      <c r="D42" s="126">
        <f>Formulae!H34</f>
        <v>0</v>
      </c>
      <c r="E42" s="127">
        <f>Formulae!I34</f>
        <v>0</v>
      </c>
      <c r="F42" s="126">
        <f>Formulae!D34</f>
        <v>0</v>
      </c>
      <c r="G42" s="128">
        <f>Formulae!E34</f>
        <v>0</v>
      </c>
      <c r="H42" s="127">
        <f>Formulae!K34</f>
        <v>0</v>
      </c>
      <c r="I42" s="110"/>
      <c r="J42" s="172"/>
      <c r="K42" s="173"/>
      <c r="L42" s="173"/>
      <c r="M42" s="173"/>
      <c r="N42" s="173"/>
      <c r="O42" s="173"/>
      <c r="P42" s="174"/>
      <c r="Q42" s="110"/>
      <c r="R42" s="110"/>
      <c r="S42" s="110"/>
      <c r="T42" s="110"/>
      <c r="U42" s="110"/>
      <c r="V42" s="110"/>
      <c r="W42" s="110"/>
      <c r="X42" s="110"/>
      <c r="Y42" s="111"/>
    </row>
    <row r="43" spans="1:25" ht="15" customHeight="1" thickBot="1" x14ac:dyDescent="0.25">
      <c r="A43" s="109"/>
      <c r="B43" s="124" t="str">
        <f>'Setup Tables'!B38</f>
        <v xml:space="preserve"> </v>
      </c>
      <c r="C43" s="125">
        <f>Formulae!B35</f>
        <v>0</v>
      </c>
      <c r="D43" s="126">
        <f>Formulae!H35</f>
        <v>0</v>
      </c>
      <c r="E43" s="127">
        <f>Formulae!I35</f>
        <v>0</v>
      </c>
      <c r="F43" s="126">
        <f>Formulae!D35</f>
        <v>0</v>
      </c>
      <c r="G43" s="128">
        <f>Formulae!E35</f>
        <v>0</v>
      </c>
      <c r="H43" s="127">
        <f>Formulae!K35</f>
        <v>0</v>
      </c>
      <c r="I43" s="110"/>
      <c r="J43" s="172"/>
      <c r="K43" s="173"/>
      <c r="L43" s="173"/>
      <c r="M43" s="173"/>
      <c r="N43" s="173"/>
      <c r="O43" s="173"/>
      <c r="P43" s="174"/>
      <c r="Q43" s="110"/>
      <c r="R43" s="110"/>
      <c r="S43" s="110"/>
      <c r="T43" s="110"/>
      <c r="U43" s="110"/>
      <c r="V43" s="110"/>
      <c r="W43" s="110"/>
      <c r="X43" s="110"/>
      <c r="Y43" s="111"/>
    </row>
    <row r="44" spans="1:25" ht="15" customHeight="1" thickBot="1" x14ac:dyDescent="0.25">
      <c r="A44" s="109"/>
      <c r="B44" s="124" t="str">
        <f>'Setup Tables'!B39</f>
        <v xml:space="preserve"> </v>
      </c>
      <c r="C44" s="125">
        <f>Formulae!B36</f>
        <v>0</v>
      </c>
      <c r="D44" s="126">
        <f>Formulae!H36</f>
        <v>0</v>
      </c>
      <c r="E44" s="127">
        <f>Formulae!I36</f>
        <v>0</v>
      </c>
      <c r="F44" s="126">
        <f>Formulae!D36</f>
        <v>0</v>
      </c>
      <c r="G44" s="128">
        <f>Formulae!E36</f>
        <v>0</v>
      </c>
      <c r="H44" s="127">
        <f>Formulae!K36</f>
        <v>0</v>
      </c>
      <c r="I44" s="110"/>
      <c r="J44" s="172"/>
      <c r="K44" s="173"/>
      <c r="L44" s="173"/>
      <c r="M44" s="173"/>
      <c r="N44" s="173"/>
      <c r="O44" s="173"/>
      <c r="P44" s="174"/>
      <c r="Q44" s="110"/>
      <c r="R44" s="110"/>
      <c r="S44" s="110"/>
      <c r="T44" s="110"/>
      <c r="U44" s="110"/>
      <c r="V44" s="110"/>
      <c r="W44" s="110"/>
      <c r="X44" s="110"/>
      <c r="Y44" s="111"/>
    </row>
    <row r="45" spans="1:25" ht="15" customHeight="1" thickBot="1" x14ac:dyDescent="0.25">
      <c r="A45" s="109"/>
      <c r="B45" s="124" t="str">
        <f>'Setup Tables'!B40</f>
        <v xml:space="preserve"> </v>
      </c>
      <c r="C45" s="125">
        <f>Formulae!B37</f>
        <v>0</v>
      </c>
      <c r="D45" s="126">
        <f>Formulae!H37</f>
        <v>0</v>
      </c>
      <c r="E45" s="127">
        <f>Formulae!I37</f>
        <v>0</v>
      </c>
      <c r="F45" s="126">
        <f>Formulae!D37</f>
        <v>0</v>
      </c>
      <c r="G45" s="128">
        <f>Formulae!E37</f>
        <v>0</v>
      </c>
      <c r="H45" s="127">
        <f>Formulae!K37</f>
        <v>0</v>
      </c>
      <c r="I45" s="110"/>
      <c r="J45" s="173"/>
      <c r="K45" s="173"/>
      <c r="L45" s="173"/>
      <c r="M45" s="173"/>
      <c r="N45" s="173"/>
      <c r="O45" s="173"/>
      <c r="P45" s="173"/>
      <c r="Q45" s="110"/>
      <c r="R45" s="110"/>
      <c r="S45" s="110"/>
      <c r="T45" s="110"/>
      <c r="U45" s="110"/>
      <c r="V45" s="110"/>
      <c r="W45" s="110"/>
      <c r="X45" s="110"/>
      <c r="Y45" s="111"/>
    </row>
    <row r="46" spans="1:25" ht="15" customHeight="1" thickBot="1" x14ac:dyDescent="0.25">
      <c r="A46" s="109"/>
      <c r="B46" s="124" t="str">
        <f>'Setup Tables'!B41</f>
        <v xml:space="preserve"> </v>
      </c>
      <c r="C46" s="125">
        <f>Formulae!B38</f>
        <v>0</v>
      </c>
      <c r="D46" s="126">
        <f>Formulae!H38</f>
        <v>0</v>
      </c>
      <c r="E46" s="127">
        <f>Formulae!I38</f>
        <v>0</v>
      </c>
      <c r="F46" s="126">
        <f>Formulae!D38</f>
        <v>0</v>
      </c>
      <c r="G46" s="128">
        <f>Formulae!E38</f>
        <v>0</v>
      </c>
      <c r="H46" s="127">
        <f>Formulae!K38</f>
        <v>0</v>
      </c>
      <c r="I46" s="110"/>
      <c r="J46" s="163"/>
      <c r="K46" s="163"/>
      <c r="L46" s="163"/>
      <c r="M46" s="163"/>
      <c r="N46" s="163"/>
      <c r="O46" s="163"/>
      <c r="P46" s="163"/>
      <c r="Q46" s="110"/>
      <c r="R46" s="110"/>
      <c r="S46" s="110"/>
      <c r="T46" s="110"/>
      <c r="U46" s="110"/>
      <c r="V46" s="110"/>
      <c r="W46" s="110"/>
      <c r="X46" s="110"/>
      <c r="Y46" s="111"/>
    </row>
    <row r="47" spans="1:25" ht="15" customHeight="1" thickBot="1" x14ac:dyDescent="0.25">
      <c r="A47" s="109"/>
      <c r="B47" s="124" t="str">
        <f>'Setup Tables'!B42</f>
        <v xml:space="preserve"> </v>
      </c>
      <c r="C47" s="125">
        <f>Formulae!B39</f>
        <v>0</v>
      </c>
      <c r="D47" s="126">
        <f>Formulae!H39</f>
        <v>0</v>
      </c>
      <c r="E47" s="127">
        <f>Formulae!I39</f>
        <v>0</v>
      </c>
      <c r="F47" s="126">
        <f>Formulae!D39</f>
        <v>0</v>
      </c>
      <c r="G47" s="128">
        <f>Formulae!E39</f>
        <v>0</v>
      </c>
      <c r="H47" s="127">
        <f>Formulae!K39</f>
        <v>0</v>
      </c>
      <c r="I47" s="110"/>
      <c r="J47" s="252" t="s">
        <v>70</v>
      </c>
      <c r="K47" s="270"/>
      <c r="L47" s="270"/>
      <c r="M47" s="270"/>
      <c r="N47" s="270"/>
      <c r="O47" s="270"/>
      <c r="P47" s="271"/>
      <c r="Q47" s="110"/>
      <c r="R47" s="252" t="s">
        <v>71</v>
      </c>
      <c r="S47" s="270"/>
      <c r="T47" s="270"/>
      <c r="U47" s="270"/>
      <c r="V47" s="270"/>
      <c r="W47" s="270"/>
      <c r="X47" s="271"/>
      <c r="Y47" s="111"/>
    </row>
    <row r="48" spans="1:25" ht="15" customHeight="1" thickBot="1" x14ac:dyDescent="0.25">
      <c r="A48" s="109"/>
      <c r="B48" s="124" t="str">
        <f>'Setup Tables'!B43</f>
        <v xml:space="preserve"> </v>
      </c>
      <c r="C48" s="125">
        <f>Formulae!B40</f>
        <v>0</v>
      </c>
      <c r="D48" s="126">
        <f>Formulae!H40</f>
        <v>0</v>
      </c>
      <c r="E48" s="127">
        <f>Formulae!I40</f>
        <v>0</v>
      </c>
      <c r="F48" s="126">
        <f>Formulae!D40</f>
        <v>0</v>
      </c>
      <c r="G48" s="128">
        <f>Formulae!E40</f>
        <v>0</v>
      </c>
      <c r="H48" s="127">
        <f>Formulae!K40</f>
        <v>0</v>
      </c>
      <c r="I48" s="110"/>
      <c r="J48" s="272"/>
      <c r="K48" s="273"/>
      <c r="L48" s="273"/>
      <c r="M48" s="273"/>
      <c r="N48" s="273"/>
      <c r="O48" s="273"/>
      <c r="P48" s="274"/>
      <c r="Q48" s="110"/>
      <c r="R48" s="272"/>
      <c r="S48" s="273"/>
      <c r="T48" s="273"/>
      <c r="U48" s="273"/>
      <c r="V48" s="273"/>
      <c r="W48" s="273"/>
      <c r="X48" s="274"/>
      <c r="Y48" s="111"/>
    </row>
    <row r="49" spans="1:25" ht="15" customHeight="1" thickBot="1" x14ac:dyDescent="0.25">
      <c r="A49" s="109"/>
      <c r="B49" s="124" t="str">
        <f>'Setup Tables'!B44</f>
        <v xml:space="preserve"> </v>
      </c>
      <c r="C49" s="125">
        <f>Formulae!B41</f>
        <v>0</v>
      </c>
      <c r="D49" s="126">
        <f>Formulae!H41</f>
        <v>0</v>
      </c>
      <c r="E49" s="127">
        <f>Formulae!I41</f>
        <v>0</v>
      </c>
      <c r="F49" s="126">
        <f>Formulae!D41</f>
        <v>0</v>
      </c>
      <c r="G49" s="128">
        <f>Formulae!E41</f>
        <v>0</v>
      </c>
      <c r="H49" s="127">
        <f>Formulae!K41</f>
        <v>0</v>
      </c>
      <c r="I49" s="110"/>
      <c r="J49" s="119"/>
      <c r="K49" s="120"/>
      <c r="L49" s="120"/>
      <c r="M49" s="120"/>
      <c r="N49" s="120"/>
      <c r="O49" s="120"/>
      <c r="P49" s="129"/>
      <c r="Q49" s="110"/>
      <c r="R49" s="121"/>
      <c r="S49" s="122"/>
      <c r="T49" s="122"/>
      <c r="U49" s="122"/>
      <c r="V49" s="122"/>
      <c r="W49" s="122"/>
      <c r="X49" s="123"/>
      <c r="Y49" s="111"/>
    </row>
    <row r="50" spans="1:25" ht="15" customHeight="1" thickBot="1" x14ac:dyDescent="0.25">
      <c r="A50" s="109"/>
      <c r="B50" s="124" t="str">
        <f>'Setup Tables'!B45</f>
        <v xml:space="preserve"> </v>
      </c>
      <c r="C50" s="125">
        <f>Formulae!B42</f>
        <v>0</v>
      </c>
      <c r="D50" s="126">
        <f>Formulae!H42</f>
        <v>0</v>
      </c>
      <c r="E50" s="127">
        <f>Formulae!I42</f>
        <v>0</v>
      </c>
      <c r="F50" s="126">
        <f>Formulae!D42</f>
        <v>0</v>
      </c>
      <c r="G50" s="128">
        <f>Formulae!E42</f>
        <v>0</v>
      </c>
      <c r="H50" s="127">
        <f>Formulae!K42</f>
        <v>0</v>
      </c>
      <c r="I50" s="110"/>
      <c r="J50" s="119"/>
      <c r="K50" s="120"/>
      <c r="L50" s="120"/>
      <c r="M50" s="120"/>
      <c r="N50" s="175"/>
      <c r="O50" s="275" t="s">
        <v>72</v>
      </c>
      <c r="P50" s="276"/>
      <c r="Q50" s="110"/>
      <c r="R50" s="119"/>
      <c r="S50" s="120"/>
      <c r="T50" s="120"/>
      <c r="U50" s="120"/>
      <c r="V50" s="120"/>
      <c r="W50" s="120"/>
      <c r="X50" s="129"/>
      <c r="Y50" s="111"/>
    </row>
    <row r="51" spans="1:25" ht="15" customHeight="1" thickBot="1" x14ac:dyDescent="0.25">
      <c r="A51" s="109"/>
      <c r="B51" s="124" t="str">
        <f>'Setup Tables'!B46</f>
        <v xml:space="preserve"> </v>
      </c>
      <c r="C51" s="125">
        <f>Formulae!B43</f>
        <v>0</v>
      </c>
      <c r="D51" s="126">
        <f>Formulae!H43</f>
        <v>0</v>
      </c>
      <c r="E51" s="127">
        <f>Formulae!I43</f>
        <v>0</v>
      </c>
      <c r="F51" s="126">
        <f>Formulae!D43</f>
        <v>0</v>
      </c>
      <c r="G51" s="128">
        <f>Formulae!E43</f>
        <v>0</v>
      </c>
      <c r="H51" s="127">
        <f>Formulae!K43</f>
        <v>0</v>
      </c>
      <c r="I51" s="110"/>
      <c r="J51" s="119"/>
      <c r="K51" s="120"/>
      <c r="L51" s="120"/>
      <c r="M51" s="120"/>
      <c r="N51" s="120"/>
      <c r="O51" s="120"/>
      <c r="P51" s="129"/>
      <c r="Q51" s="110"/>
      <c r="R51" s="119"/>
      <c r="S51" s="120"/>
      <c r="T51" s="120"/>
      <c r="U51" s="120"/>
      <c r="V51" s="120"/>
      <c r="W51" s="130"/>
      <c r="X51" s="131" t="s">
        <v>58</v>
      </c>
      <c r="Y51" s="111"/>
    </row>
    <row r="52" spans="1:25" ht="15" customHeight="1" thickBot="1" x14ac:dyDescent="0.25">
      <c r="A52" s="109"/>
      <c r="B52" s="124" t="str">
        <f>'Setup Tables'!B47</f>
        <v xml:space="preserve"> </v>
      </c>
      <c r="C52" s="125">
        <f>Formulae!B44</f>
        <v>0</v>
      </c>
      <c r="D52" s="126">
        <f>Formulae!H44</f>
        <v>0</v>
      </c>
      <c r="E52" s="127">
        <f>Formulae!I44</f>
        <v>0</v>
      </c>
      <c r="F52" s="126">
        <f>Formulae!D44</f>
        <v>0</v>
      </c>
      <c r="G52" s="128">
        <f>Formulae!E44</f>
        <v>0</v>
      </c>
      <c r="H52" s="127">
        <f>Formulae!K44</f>
        <v>0</v>
      </c>
      <c r="I52" s="110"/>
      <c r="J52" s="119"/>
      <c r="K52" s="120"/>
      <c r="L52" s="120"/>
      <c r="M52" s="120"/>
      <c r="N52" s="120"/>
      <c r="O52" s="120"/>
      <c r="P52" s="131"/>
      <c r="Q52" s="110"/>
      <c r="R52" s="119"/>
      <c r="S52" s="120"/>
      <c r="T52" s="120"/>
      <c r="U52" s="120"/>
      <c r="V52" s="120"/>
      <c r="W52" s="134"/>
      <c r="X52" s="131" t="s">
        <v>60</v>
      </c>
      <c r="Y52" s="111"/>
    </row>
    <row r="53" spans="1:25" ht="15" customHeight="1" thickBot="1" x14ac:dyDescent="0.25">
      <c r="A53" s="109"/>
      <c r="B53" s="124" t="str">
        <f>'Setup Tables'!B48</f>
        <v xml:space="preserve"> </v>
      </c>
      <c r="C53" s="125">
        <f>Formulae!B45</f>
        <v>0</v>
      </c>
      <c r="D53" s="126">
        <f>Formulae!H45</f>
        <v>0</v>
      </c>
      <c r="E53" s="127">
        <f>Formulae!I45</f>
        <v>0</v>
      </c>
      <c r="F53" s="126">
        <f>Formulae!D45</f>
        <v>0</v>
      </c>
      <c r="G53" s="128">
        <f>Formulae!E45</f>
        <v>0</v>
      </c>
      <c r="H53" s="127">
        <f>Formulae!K45</f>
        <v>0</v>
      </c>
      <c r="I53" s="110"/>
      <c r="J53" s="119"/>
      <c r="K53" s="120"/>
      <c r="L53" s="120"/>
      <c r="M53" s="120"/>
      <c r="N53" s="120"/>
      <c r="O53" s="176"/>
      <c r="P53" s="177" t="s">
        <v>73</v>
      </c>
      <c r="Q53" s="110"/>
      <c r="R53" s="119"/>
      <c r="S53" s="120"/>
      <c r="T53" s="120"/>
      <c r="U53" s="120"/>
      <c r="V53" s="120"/>
      <c r="W53" s="137"/>
      <c r="X53" s="131" t="s">
        <v>62</v>
      </c>
      <c r="Y53" s="111"/>
    </row>
    <row r="54" spans="1:25" ht="15" customHeight="1" thickBot="1" x14ac:dyDescent="0.25">
      <c r="A54" s="109"/>
      <c r="B54" s="124" t="str">
        <f>'Setup Tables'!B49</f>
        <v xml:space="preserve"> </v>
      </c>
      <c r="C54" s="125">
        <f>Formulae!B46</f>
        <v>0</v>
      </c>
      <c r="D54" s="126">
        <f>Formulae!H46</f>
        <v>0</v>
      </c>
      <c r="E54" s="127">
        <f>Formulae!I46</f>
        <v>0</v>
      </c>
      <c r="F54" s="126">
        <f>Formulae!D46</f>
        <v>0</v>
      </c>
      <c r="G54" s="128">
        <f>Formulae!E46</f>
        <v>0</v>
      </c>
      <c r="H54" s="127">
        <f>Formulae!K46</f>
        <v>0</v>
      </c>
      <c r="I54" s="110"/>
      <c r="J54" s="119"/>
      <c r="K54" s="120"/>
      <c r="L54" s="120"/>
      <c r="M54" s="120"/>
      <c r="N54" s="120"/>
      <c r="O54" s="178"/>
      <c r="P54" s="177" t="s">
        <v>74</v>
      </c>
      <c r="Q54" s="110"/>
      <c r="R54" s="119"/>
      <c r="S54" s="120"/>
      <c r="T54" s="120"/>
      <c r="U54" s="120"/>
      <c r="V54" s="120"/>
      <c r="W54" s="139"/>
      <c r="X54" s="140"/>
      <c r="Y54" s="111"/>
    </row>
    <row r="55" spans="1:25" ht="15" customHeight="1" thickBot="1" x14ac:dyDescent="0.25">
      <c r="A55" s="179"/>
      <c r="B55" s="124" t="str">
        <f>'Setup Tables'!B50</f>
        <v xml:space="preserve"> </v>
      </c>
      <c r="C55" s="125">
        <f>Formulae!B47</f>
        <v>0</v>
      </c>
      <c r="D55" s="126">
        <f>Formulae!H47</f>
        <v>0</v>
      </c>
      <c r="E55" s="127">
        <f>Formulae!I47</f>
        <v>0</v>
      </c>
      <c r="F55" s="126">
        <f>Formulae!D47</f>
        <v>0</v>
      </c>
      <c r="G55" s="128">
        <f>Formulae!E47</f>
        <v>0</v>
      </c>
      <c r="H55" s="127">
        <f>Formulae!K47</f>
        <v>0</v>
      </c>
      <c r="I55" s="109"/>
      <c r="J55" s="119"/>
      <c r="K55" s="120"/>
      <c r="L55" s="120"/>
      <c r="M55" s="120"/>
      <c r="N55" s="120"/>
      <c r="O55" s="120"/>
      <c r="P55" s="170"/>
      <c r="Q55" s="110"/>
      <c r="R55" s="119"/>
      <c r="S55" s="120"/>
      <c r="T55" s="120"/>
      <c r="U55" s="120"/>
      <c r="V55" s="120"/>
      <c r="W55" s="148"/>
      <c r="X55" s="149"/>
      <c r="Y55" s="111"/>
    </row>
    <row r="56" spans="1:25" ht="15" customHeight="1" thickBot="1" x14ac:dyDescent="0.25">
      <c r="A56" s="109"/>
      <c r="B56" s="124" t="str">
        <f>'Setup Tables'!B51</f>
        <v xml:space="preserve"> </v>
      </c>
      <c r="C56" s="125">
        <f>Formulae!B48</f>
        <v>0</v>
      </c>
      <c r="D56" s="126">
        <f>Formulae!H48</f>
        <v>0</v>
      </c>
      <c r="E56" s="127">
        <f>Formulae!I48</f>
        <v>0</v>
      </c>
      <c r="F56" s="126">
        <f>Formulae!D48</f>
        <v>0</v>
      </c>
      <c r="G56" s="128">
        <f>Formulae!E48</f>
        <v>0</v>
      </c>
      <c r="H56" s="127">
        <f>Formulae!K48</f>
        <v>0</v>
      </c>
      <c r="I56" s="110"/>
      <c r="J56" s="119"/>
      <c r="K56" s="120"/>
      <c r="L56" s="120"/>
      <c r="M56" s="120"/>
      <c r="N56" s="120"/>
      <c r="O56" s="120"/>
      <c r="P56" s="129"/>
      <c r="Q56" s="110"/>
      <c r="R56" s="119"/>
      <c r="S56" s="120"/>
      <c r="T56" s="120"/>
      <c r="U56" s="120"/>
      <c r="V56" s="120"/>
      <c r="W56" s="120"/>
      <c r="X56" s="142"/>
      <c r="Y56" s="111"/>
    </row>
    <row r="57" spans="1:25" ht="15" customHeight="1" thickBot="1" x14ac:dyDescent="0.25">
      <c r="A57" s="109"/>
      <c r="B57" s="124" t="str">
        <f>'Setup Tables'!B52</f>
        <v xml:space="preserve"> </v>
      </c>
      <c r="C57" s="125">
        <f>Formulae!B49</f>
        <v>0</v>
      </c>
      <c r="D57" s="126">
        <f>Formulae!H49</f>
        <v>0</v>
      </c>
      <c r="E57" s="127">
        <f>Formulae!I49</f>
        <v>0</v>
      </c>
      <c r="F57" s="126">
        <f>Formulae!D49</f>
        <v>0</v>
      </c>
      <c r="G57" s="128">
        <f>Formulae!E49</f>
        <v>0</v>
      </c>
      <c r="H57" s="127">
        <f>Formulae!K49</f>
        <v>0</v>
      </c>
      <c r="I57" s="110"/>
      <c r="J57" s="119"/>
      <c r="K57" s="120"/>
      <c r="L57" s="120"/>
      <c r="M57" s="120"/>
      <c r="N57" s="143"/>
      <c r="O57" s="144"/>
      <c r="P57" s="145"/>
      <c r="Q57" s="110"/>
      <c r="R57" s="119"/>
      <c r="S57" s="120"/>
      <c r="T57" s="120"/>
      <c r="U57" s="120"/>
      <c r="V57" s="143">
        <f>Formulae!N4</f>
        <v>0</v>
      </c>
      <c r="W57" s="144" t="s">
        <v>46</v>
      </c>
      <c r="X57" s="145" t="s">
        <v>75</v>
      </c>
      <c r="Y57" s="111"/>
    </row>
    <row r="58" spans="1:25" ht="15" customHeight="1" thickBot="1" x14ac:dyDescent="0.25">
      <c r="A58" s="109"/>
      <c r="B58" s="124" t="str">
        <f>'Setup Tables'!B53</f>
        <v xml:space="preserve"> </v>
      </c>
      <c r="C58" s="125">
        <f>Formulae!B50</f>
        <v>0</v>
      </c>
      <c r="D58" s="126">
        <f>Formulae!H50</f>
        <v>0</v>
      </c>
      <c r="E58" s="127">
        <f>Formulae!I50</f>
        <v>0</v>
      </c>
      <c r="F58" s="126">
        <f>Formulae!D50</f>
        <v>0</v>
      </c>
      <c r="G58" s="128">
        <f>Formulae!E50</f>
        <v>0</v>
      </c>
      <c r="H58" s="127">
        <f>Formulae!K50</f>
        <v>0</v>
      </c>
      <c r="I58" s="110"/>
      <c r="J58" s="119"/>
      <c r="K58" s="120"/>
      <c r="L58" s="120"/>
      <c r="M58" s="120"/>
      <c r="N58" s="120"/>
      <c r="O58" s="120"/>
      <c r="P58" s="129"/>
      <c r="Q58" s="110"/>
      <c r="R58" s="119"/>
      <c r="S58" s="120"/>
      <c r="T58" s="120"/>
      <c r="U58" s="120"/>
      <c r="V58" s="120"/>
      <c r="W58" s="148"/>
      <c r="X58" s="149"/>
      <c r="Y58" s="111"/>
    </row>
    <row r="59" spans="1:25" ht="18.75" customHeight="1" thickBot="1" x14ac:dyDescent="0.25">
      <c r="A59" s="109"/>
      <c r="B59" s="180" t="s">
        <v>76</v>
      </c>
      <c r="C59" s="181">
        <f t="shared" ref="C59:H59" si="0">SUM(C9:C58)</f>
        <v>0</v>
      </c>
      <c r="D59" s="182">
        <f t="shared" si="0"/>
        <v>0</v>
      </c>
      <c r="E59" s="183">
        <f t="shared" si="0"/>
        <v>0</v>
      </c>
      <c r="F59" s="184">
        <f t="shared" si="0"/>
        <v>0</v>
      </c>
      <c r="G59" s="185">
        <f t="shared" si="0"/>
        <v>0</v>
      </c>
      <c r="H59" s="186">
        <f t="shared" si="0"/>
        <v>0</v>
      </c>
      <c r="I59" s="110"/>
      <c r="J59" s="151"/>
      <c r="K59" s="152"/>
      <c r="L59" s="152"/>
      <c r="M59" s="152"/>
      <c r="N59" s="152"/>
      <c r="O59" s="152"/>
      <c r="P59" s="171"/>
      <c r="Q59" s="110"/>
      <c r="R59" s="151"/>
      <c r="S59" s="152"/>
      <c r="T59" s="152"/>
      <c r="U59" s="152"/>
      <c r="V59" s="153"/>
      <c r="W59" s="154"/>
      <c r="X59" s="155"/>
      <c r="Y59" s="111"/>
    </row>
    <row r="60" spans="1:25" x14ac:dyDescent="0.2">
      <c r="A60" s="109"/>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1"/>
    </row>
    <row r="61" spans="1:25" ht="15" thickBot="1" x14ac:dyDescent="0.25">
      <c r="A61" s="187"/>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9"/>
    </row>
    <row r="62" spans="1:25" x14ac:dyDescent="0.2">
      <c r="B62" s="190"/>
      <c r="C62" s="190"/>
      <c r="D62" s="190"/>
      <c r="E62" s="190"/>
      <c r="F62" s="190"/>
      <c r="G62" s="190"/>
      <c r="H62" s="190"/>
    </row>
    <row r="63" spans="1:25" x14ac:dyDescent="0.2">
      <c r="B63" s="190"/>
      <c r="C63" s="190"/>
      <c r="D63" s="190"/>
      <c r="E63" s="190"/>
      <c r="F63" s="190"/>
      <c r="G63" s="190"/>
      <c r="H63" s="190"/>
    </row>
    <row r="64" spans="1:25" x14ac:dyDescent="0.2">
      <c r="B64" s="190"/>
      <c r="C64" s="190"/>
      <c r="D64" s="190"/>
      <c r="E64" s="190"/>
      <c r="F64" s="190"/>
      <c r="G64" s="190"/>
      <c r="H64" s="190"/>
    </row>
    <row r="65" spans="2:8" x14ac:dyDescent="0.2">
      <c r="B65" s="190"/>
      <c r="C65" s="190"/>
      <c r="D65" s="190"/>
      <c r="E65" s="190"/>
      <c r="F65" s="190"/>
      <c r="G65" s="190"/>
      <c r="H65" s="190"/>
    </row>
    <row r="66" spans="2:8" x14ac:dyDescent="0.2">
      <c r="B66" s="190"/>
      <c r="C66" s="190"/>
      <c r="D66" s="190"/>
      <c r="E66" s="190"/>
      <c r="F66" s="190"/>
      <c r="G66" s="190"/>
      <c r="H66" s="190"/>
    </row>
    <row r="67" spans="2:8" x14ac:dyDescent="0.2">
      <c r="B67" s="190"/>
      <c r="C67" s="190"/>
      <c r="D67" s="190"/>
      <c r="E67" s="190"/>
      <c r="F67" s="190"/>
      <c r="G67" s="190"/>
      <c r="H67" s="190"/>
    </row>
    <row r="68" spans="2:8" x14ac:dyDescent="0.2">
      <c r="B68" s="190"/>
      <c r="C68" s="190"/>
      <c r="D68" s="190"/>
      <c r="E68" s="190"/>
      <c r="F68" s="190"/>
      <c r="G68" s="190"/>
      <c r="H68" s="190"/>
    </row>
    <row r="69" spans="2:8" x14ac:dyDescent="0.2">
      <c r="B69" s="190"/>
      <c r="C69" s="190"/>
      <c r="D69" s="190"/>
      <c r="E69" s="190"/>
      <c r="F69" s="190"/>
      <c r="G69" s="190"/>
      <c r="H69" s="190"/>
    </row>
    <row r="70" spans="2:8" x14ac:dyDescent="0.2">
      <c r="B70" s="190"/>
      <c r="C70" s="190"/>
      <c r="D70" s="190"/>
      <c r="E70" s="190"/>
      <c r="F70" s="190"/>
      <c r="G70" s="190"/>
      <c r="H70" s="190"/>
    </row>
    <row r="71" spans="2:8" x14ac:dyDescent="0.2">
      <c r="B71" s="190"/>
      <c r="C71" s="190"/>
      <c r="D71" s="190"/>
      <c r="E71" s="190"/>
      <c r="F71" s="190"/>
      <c r="G71" s="190"/>
      <c r="H71" s="190"/>
    </row>
    <row r="72" spans="2:8" x14ac:dyDescent="0.2">
      <c r="B72" s="190"/>
      <c r="C72" s="190"/>
      <c r="D72" s="190"/>
      <c r="E72" s="190"/>
      <c r="F72" s="190"/>
      <c r="G72" s="190"/>
      <c r="H72" s="190"/>
    </row>
    <row r="73" spans="2:8" x14ac:dyDescent="0.2">
      <c r="B73" s="190"/>
      <c r="C73" s="190"/>
      <c r="D73" s="190"/>
      <c r="E73" s="190"/>
      <c r="F73" s="190"/>
      <c r="G73" s="190"/>
      <c r="H73" s="190"/>
    </row>
    <row r="74" spans="2:8" x14ac:dyDescent="0.2">
      <c r="B74" s="190"/>
      <c r="C74" s="190"/>
      <c r="D74" s="190"/>
      <c r="E74" s="190"/>
      <c r="F74" s="190"/>
      <c r="G74" s="190"/>
      <c r="H74" s="190"/>
    </row>
    <row r="75" spans="2:8" x14ac:dyDescent="0.2">
      <c r="B75" s="190"/>
      <c r="C75" s="190"/>
      <c r="D75" s="190"/>
      <c r="E75" s="190"/>
      <c r="F75" s="190"/>
      <c r="G75" s="190"/>
      <c r="H75" s="190"/>
    </row>
    <row r="76" spans="2:8" x14ac:dyDescent="0.2">
      <c r="B76" s="190"/>
      <c r="C76" s="190"/>
      <c r="D76" s="190"/>
      <c r="E76" s="190"/>
      <c r="F76" s="190"/>
      <c r="G76" s="190"/>
      <c r="H76" s="190"/>
    </row>
    <row r="77" spans="2:8" x14ac:dyDescent="0.2">
      <c r="B77" s="190"/>
      <c r="C77" s="190"/>
      <c r="D77" s="190"/>
      <c r="E77" s="190"/>
      <c r="F77" s="190"/>
      <c r="G77" s="190"/>
      <c r="H77" s="190"/>
    </row>
    <row r="78" spans="2:8" x14ac:dyDescent="0.2">
      <c r="B78" s="190"/>
      <c r="C78" s="190"/>
      <c r="D78" s="190"/>
      <c r="E78" s="190"/>
      <c r="F78" s="190"/>
      <c r="G78" s="190"/>
      <c r="H78" s="190"/>
    </row>
    <row r="79" spans="2:8" x14ac:dyDescent="0.2">
      <c r="B79" s="190"/>
      <c r="C79" s="190"/>
      <c r="D79" s="190"/>
      <c r="E79" s="190"/>
      <c r="F79" s="190"/>
      <c r="G79" s="190"/>
      <c r="H79" s="190"/>
    </row>
    <row r="80" spans="2:8" x14ac:dyDescent="0.2">
      <c r="B80" s="190"/>
      <c r="C80" s="190"/>
      <c r="D80" s="190"/>
      <c r="E80" s="190"/>
      <c r="F80" s="190"/>
      <c r="G80" s="190"/>
      <c r="H80" s="190"/>
    </row>
    <row r="81" spans="2:8" x14ac:dyDescent="0.2">
      <c r="B81" s="190"/>
      <c r="C81" s="190"/>
      <c r="D81" s="190"/>
      <c r="E81" s="190"/>
      <c r="F81" s="190"/>
      <c r="G81" s="190"/>
      <c r="H81" s="190"/>
    </row>
    <row r="82" spans="2:8" x14ac:dyDescent="0.2">
      <c r="B82" s="190"/>
      <c r="C82" s="190"/>
      <c r="D82" s="190"/>
      <c r="E82" s="190"/>
      <c r="F82" s="190"/>
      <c r="G82" s="190"/>
      <c r="H82" s="190"/>
    </row>
    <row r="83" spans="2:8" x14ac:dyDescent="0.2">
      <c r="B83" s="190"/>
      <c r="C83" s="190"/>
      <c r="D83" s="190"/>
      <c r="E83" s="190"/>
      <c r="F83" s="190"/>
      <c r="G83" s="190"/>
      <c r="H83" s="190"/>
    </row>
    <row r="84" spans="2:8" x14ac:dyDescent="0.2">
      <c r="B84" s="190"/>
      <c r="C84" s="190"/>
      <c r="D84" s="190"/>
      <c r="E84" s="190"/>
      <c r="F84" s="190"/>
      <c r="G84" s="190"/>
      <c r="H84" s="190"/>
    </row>
    <row r="85" spans="2:8" x14ac:dyDescent="0.2">
      <c r="B85" s="190"/>
      <c r="C85" s="190"/>
      <c r="D85" s="190"/>
      <c r="E85" s="190"/>
      <c r="F85" s="190"/>
      <c r="G85" s="190"/>
      <c r="H85" s="190"/>
    </row>
    <row r="86" spans="2:8" x14ac:dyDescent="0.2">
      <c r="B86" s="190"/>
      <c r="C86" s="190"/>
      <c r="D86" s="190"/>
      <c r="E86" s="190"/>
      <c r="F86" s="190"/>
      <c r="G86" s="190"/>
      <c r="H86" s="190"/>
    </row>
    <row r="87" spans="2:8" x14ac:dyDescent="0.2">
      <c r="B87" s="190"/>
      <c r="C87" s="190"/>
      <c r="D87" s="190"/>
      <c r="E87" s="190"/>
      <c r="F87" s="190"/>
      <c r="G87" s="190"/>
      <c r="H87" s="190"/>
    </row>
    <row r="88" spans="2:8" x14ac:dyDescent="0.2">
      <c r="B88" s="190"/>
      <c r="C88" s="190"/>
      <c r="D88" s="190"/>
      <c r="E88" s="190"/>
      <c r="F88" s="190"/>
      <c r="G88" s="190"/>
      <c r="H88" s="190"/>
    </row>
    <row r="89" spans="2:8" x14ac:dyDescent="0.2">
      <c r="B89" s="190"/>
      <c r="C89" s="190"/>
      <c r="D89" s="190"/>
      <c r="E89" s="190"/>
      <c r="F89" s="190"/>
      <c r="G89" s="190"/>
      <c r="H89" s="190"/>
    </row>
    <row r="90" spans="2:8" x14ac:dyDescent="0.2">
      <c r="B90" s="190"/>
      <c r="C90" s="190"/>
      <c r="D90" s="190"/>
      <c r="E90" s="190"/>
      <c r="F90" s="190"/>
      <c r="G90" s="190"/>
      <c r="H90" s="190"/>
    </row>
  </sheetData>
  <mergeCells count="13">
    <mergeCell ref="J26:P27"/>
    <mergeCell ref="R26:X27"/>
    <mergeCell ref="J47:P48"/>
    <mergeCell ref="R47:X48"/>
    <mergeCell ref="O50:P50"/>
    <mergeCell ref="J6:P7"/>
    <mergeCell ref="R6:X7"/>
    <mergeCell ref="B7:B8"/>
    <mergeCell ref="C7:C8"/>
    <mergeCell ref="D7:E7"/>
    <mergeCell ref="F7:F8"/>
    <mergeCell ref="G7:G8"/>
    <mergeCell ref="H7:H8"/>
  </mergeCells>
  <conditionalFormatting sqref="H9:H58">
    <cfRule type="cellIs" dxfId="4" priority="5" stopIfTrue="1" operator="greaterThanOrEqual">
      <formula>1</formula>
    </cfRule>
  </conditionalFormatting>
  <conditionalFormatting sqref="C9:C58 F9:F58">
    <cfRule type="cellIs" dxfId="3" priority="4" stopIfTrue="1" operator="greaterThanOrEqual">
      <formula>1</formula>
    </cfRule>
  </conditionalFormatting>
  <conditionalFormatting sqref="G9:G58">
    <cfRule type="cellIs" dxfId="2" priority="3" stopIfTrue="1" operator="greaterThanOrEqual">
      <formula>1</formula>
    </cfRule>
  </conditionalFormatting>
  <conditionalFormatting sqref="D9:D58">
    <cfRule type="cellIs" dxfId="1" priority="2" stopIfTrue="1" operator="greaterThanOrEqual">
      <formula>1</formula>
    </cfRule>
  </conditionalFormatting>
  <conditionalFormatting sqref="E9:E58">
    <cfRule type="cellIs" dxfId="0" priority="1" stopIfTrue="1" operator="greaterThanOrEqual">
      <formula>1</formula>
    </cfRule>
  </conditionalFormatting>
  <pageMargins left="0.7" right="0.7" top="0.75" bottom="0.75" header="0.3" footer="0.3"/>
  <pageSetup paperSize="9" scale="40" fitToHeight="0" orientation="landscape" r:id="rId1"/>
  <headerFooter>
    <oddHeader>&amp;L&amp;16&amp;K03+000Risk Register&amp;C&amp;G</oddHeader>
    <oddFooter xml:space="preserve">&amp;L&amp;6&amp;K03+000CRICOS Provider No. 00103D Risk Register&amp;C&amp;6Warning: uncontrolled when printed. </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O163"/>
  <sheetViews>
    <sheetView zoomScale="85" zoomScaleNormal="85" workbookViewId="0">
      <selection activeCell="G37" sqref="G37"/>
    </sheetView>
  </sheetViews>
  <sheetFormatPr defaultRowHeight="14.25" x14ac:dyDescent="0.2"/>
  <cols>
    <col min="1" max="1" width="27" customWidth="1"/>
    <col min="2" max="2" width="26" customWidth="1"/>
    <col min="17" max="256" width="8"/>
    <col min="257" max="257" width="23.75" customWidth="1"/>
    <col min="258" max="258" width="22.875" customWidth="1"/>
    <col min="259" max="512" width="8"/>
    <col min="513" max="513" width="23.75" customWidth="1"/>
    <col min="514" max="514" width="22.875" customWidth="1"/>
    <col min="515" max="768" width="8"/>
    <col min="769" max="769" width="23.75" customWidth="1"/>
    <col min="770" max="770" width="22.875" customWidth="1"/>
    <col min="1025" max="1025" width="23.75" customWidth="1"/>
    <col min="1026" max="1026" width="22.875" customWidth="1"/>
    <col min="1027" max="1280" width="8"/>
    <col min="1281" max="1281" width="23.75" customWidth="1"/>
    <col min="1282" max="1282" width="22.875" customWidth="1"/>
    <col min="1283" max="1536" width="8"/>
    <col min="1537" max="1537" width="23.75" customWidth="1"/>
    <col min="1538" max="1538" width="22.875" customWidth="1"/>
    <col min="1539" max="1792" width="8"/>
    <col min="1793" max="1793" width="23.75" customWidth="1"/>
    <col min="1794" max="1794" width="22.875" customWidth="1"/>
    <col min="2049" max="2049" width="23.75" customWidth="1"/>
    <col min="2050" max="2050" width="22.875" customWidth="1"/>
    <col min="2051" max="2304" width="8"/>
    <col min="2305" max="2305" width="23.75" customWidth="1"/>
    <col min="2306" max="2306" width="22.875" customWidth="1"/>
    <col min="2307" max="2560" width="8"/>
    <col min="2561" max="2561" width="23.75" customWidth="1"/>
    <col min="2562" max="2562" width="22.875" customWidth="1"/>
    <col min="2563" max="2816" width="8"/>
    <col min="2817" max="2817" width="23.75" customWidth="1"/>
    <col min="2818" max="2818" width="22.875" customWidth="1"/>
    <col min="3073" max="3073" width="23.75" customWidth="1"/>
    <col min="3074" max="3074" width="22.875" customWidth="1"/>
    <col min="3075" max="3328" width="8"/>
    <col min="3329" max="3329" width="23.75" customWidth="1"/>
    <col min="3330" max="3330" width="22.875" customWidth="1"/>
    <col min="3331" max="3584" width="8"/>
    <col min="3585" max="3585" width="23.75" customWidth="1"/>
    <col min="3586" max="3586" width="22.875" customWidth="1"/>
    <col min="3587" max="3840" width="8"/>
    <col min="3841" max="3841" width="23.75" customWidth="1"/>
    <col min="3842" max="3842" width="22.875" customWidth="1"/>
    <col min="4097" max="4097" width="23.75" customWidth="1"/>
    <col min="4098" max="4098" width="22.875" customWidth="1"/>
    <col min="4099" max="4352" width="8"/>
    <col min="4353" max="4353" width="23.75" customWidth="1"/>
    <col min="4354" max="4354" width="22.875" customWidth="1"/>
    <col min="4355" max="4608" width="8"/>
    <col min="4609" max="4609" width="23.75" customWidth="1"/>
    <col min="4610" max="4610" width="22.875" customWidth="1"/>
    <col min="4611" max="4864" width="8"/>
    <col min="4865" max="4865" width="23.75" customWidth="1"/>
    <col min="4866" max="4866" width="22.875" customWidth="1"/>
    <col min="5121" max="5121" width="23.75" customWidth="1"/>
    <col min="5122" max="5122" width="22.875" customWidth="1"/>
    <col min="5123" max="5376" width="8"/>
    <col min="5377" max="5377" width="23.75" customWidth="1"/>
    <col min="5378" max="5378" width="22.875" customWidth="1"/>
    <col min="5379" max="5632" width="8"/>
    <col min="5633" max="5633" width="23.75" customWidth="1"/>
    <col min="5634" max="5634" width="22.875" customWidth="1"/>
    <col min="5635" max="5888" width="8"/>
    <col min="5889" max="5889" width="23.75" customWidth="1"/>
    <col min="5890" max="5890" width="22.875" customWidth="1"/>
    <col min="6145" max="6145" width="23.75" customWidth="1"/>
    <col min="6146" max="6146" width="22.875" customWidth="1"/>
    <col min="6147" max="6400" width="8"/>
    <col min="6401" max="6401" width="23.75" customWidth="1"/>
    <col min="6402" max="6402" width="22.875" customWidth="1"/>
    <col min="6403" max="6656" width="8"/>
    <col min="6657" max="6657" width="23.75" customWidth="1"/>
    <col min="6658" max="6658" width="22.875" customWidth="1"/>
    <col min="6659" max="6912" width="8"/>
    <col min="6913" max="6913" width="23.75" customWidth="1"/>
    <col min="6914" max="6914" width="22.875" customWidth="1"/>
    <col min="7169" max="7169" width="23.75" customWidth="1"/>
    <col min="7170" max="7170" width="22.875" customWidth="1"/>
    <col min="7171" max="7424" width="8"/>
    <col min="7425" max="7425" width="23.75" customWidth="1"/>
    <col min="7426" max="7426" width="22.875" customWidth="1"/>
    <col min="7427" max="7680" width="8"/>
    <col min="7681" max="7681" width="23.75" customWidth="1"/>
    <col min="7682" max="7682" width="22.875" customWidth="1"/>
    <col min="7683" max="7936" width="8"/>
    <col min="7937" max="7937" width="23.75" customWidth="1"/>
    <col min="7938" max="7938" width="22.875" customWidth="1"/>
    <col min="8193" max="8193" width="23.75" customWidth="1"/>
    <col min="8194" max="8194" width="22.875" customWidth="1"/>
    <col min="8195" max="8448" width="8"/>
    <col min="8449" max="8449" width="23.75" customWidth="1"/>
    <col min="8450" max="8450" width="22.875" customWidth="1"/>
    <col min="8451" max="8704" width="8"/>
    <col min="8705" max="8705" width="23.75" customWidth="1"/>
    <col min="8706" max="8706" width="22.875" customWidth="1"/>
    <col min="8707" max="8960" width="8"/>
    <col min="8961" max="8961" width="23.75" customWidth="1"/>
    <col min="8962" max="8962" width="22.875" customWidth="1"/>
    <col min="9217" max="9217" width="23.75" customWidth="1"/>
    <col min="9218" max="9218" width="22.875" customWidth="1"/>
    <col min="9219" max="9472" width="8"/>
    <col min="9473" max="9473" width="23.75" customWidth="1"/>
    <col min="9474" max="9474" width="22.875" customWidth="1"/>
    <col min="9475" max="9728" width="8"/>
    <col min="9729" max="9729" width="23.75" customWidth="1"/>
    <col min="9730" max="9730" width="22.875" customWidth="1"/>
    <col min="9731" max="9984" width="8"/>
    <col min="9985" max="9985" width="23.75" customWidth="1"/>
    <col min="9986" max="9986" width="22.875" customWidth="1"/>
    <col min="10241" max="10241" width="23.75" customWidth="1"/>
    <col min="10242" max="10242" width="22.875" customWidth="1"/>
    <col min="10243" max="10496" width="8"/>
    <col min="10497" max="10497" width="23.75" customWidth="1"/>
    <col min="10498" max="10498" width="22.875" customWidth="1"/>
    <col min="10499" max="10752" width="8"/>
    <col min="10753" max="10753" width="23.75" customWidth="1"/>
    <col min="10754" max="10754" width="22.875" customWidth="1"/>
    <col min="10755" max="11008" width="8"/>
    <col min="11009" max="11009" width="23.75" customWidth="1"/>
    <col min="11010" max="11010" width="22.875" customWidth="1"/>
    <col min="11265" max="11265" width="23.75" customWidth="1"/>
    <col min="11266" max="11266" width="22.875" customWidth="1"/>
    <col min="11267" max="11520" width="8"/>
    <col min="11521" max="11521" width="23.75" customWidth="1"/>
    <col min="11522" max="11522" width="22.875" customWidth="1"/>
    <col min="11523" max="11776" width="8"/>
    <col min="11777" max="11777" width="23.75" customWidth="1"/>
    <col min="11778" max="11778" width="22.875" customWidth="1"/>
    <col min="11779" max="12032" width="8"/>
    <col min="12033" max="12033" width="23.75" customWidth="1"/>
    <col min="12034" max="12034" width="22.875" customWidth="1"/>
    <col min="12289" max="12289" width="23.75" customWidth="1"/>
    <col min="12290" max="12290" width="22.875" customWidth="1"/>
    <col min="12291" max="12544" width="8"/>
    <col min="12545" max="12545" width="23.75" customWidth="1"/>
    <col min="12546" max="12546" width="22.875" customWidth="1"/>
    <col min="12547" max="12800" width="8"/>
    <col min="12801" max="12801" width="23.75" customWidth="1"/>
    <col min="12802" max="12802" width="22.875" customWidth="1"/>
    <col min="12803" max="13056" width="8"/>
    <col min="13057" max="13057" width="23.75" customWidth="1"/>
    <col min="13058" max="13058" width="22.875" customWidth="1"/>
    <col min="13313" max="13313" width="23.75" customWidth="1"/>
    <col min="13314" max="13314" width="22.875" customWidth="1"/>
    <col min="13315" max="13568" width="8"/>
    <col min="13569" max="13569" width="23.75" customWidth="1"/>
    <col min="13570" max="13570" width="22.875" customWidth="1"/>
    <col min="13571" max="13824" width="8"/>
    <col min="13825" max="13825" width="23.75" customWidth="1"/>
    <col min="13826" max="13826" width="22.875" customWidth="1"/>
    <col min="13827" max="14080" width="8"/>
    <col min="14081" max="14081" width="23.75" customWidth="1"/>
    <col min="14082" max="14082" width="22.875" customWidth="1"/>
    <col min="14337" max="14337" width="23.75" customWidth="1"/>
    <col min="14338" max="14338" width="22.875" customWidth="1"/>
    <col min="14339" max="14592" width="8"/>
    <col min="14593" max="14593" width="23.75" customWidth="1"/>
    <col min="14594" max="14594" width="22.875" customWidth="1"/>
    <col min="14595" max="14848" width="8"/>
    <col min="14849" max="14849" width="23.75" customWidth="1"/>
    <col min="14850" max="14850" width="22.875" customWidth="1"/>
    <col min="14851" max="15104" width="8"/>
    <col min="15105" max="15105" width="23.75" customWidth="1"/>
    <col min="15106" max="15106" width="22.875" customWidth="1"/>
    <col min="15361" max="15361" width="23.75" customWidth="1"/>
    <col min="15362" max="15362" width="22.875" customWidth="1"/>
    <col min="15363" max="15616" width="8"/>
    <col min="15617" max="15617" width="23.75" customWidth="1"/>
    <col min="15618" max="15618" width="22.875" customWidth="1"/>
    <col min="15619" max="15872" width="8"/>
    <col min="15873" max="15873" width="23.75" customWidth="1"/>
    <col min="15874" max="15874" width="22.875" customWidth="1"/>
    <col min="15875" max="16128" width="8"/>
    <col min="16129" max="16129" width="23.75" customWidth="1"/>
    <col min="16130" max="16130" width="22.875" customWidth="1"/>
  </cols>
  <sheetData>
    <row r="1" spans="1:15" ht="23.25" x14ac:dyDescent="0.2">
      <c r="A1" s="55" t="s">
        <v>77</v>
      </c>
      <c r="B1" s="56"/>
      <c r="C1" s="23"/>
      <c r="D1" s="23"/>
      <c r="E1" s="23"/>
      <c r="F1" s="23"/>
      <c r="G1" s="23"/>
      <c r="H1" s="23"/>
      <c r="I1" s="23"/>
      <c r="J1" s="23"/>
      <c r="K1" s="23"/>
      <c r="L1" s="23"/>
      <c r="M1" s="23"/>
      <c r="N1" s="23"/>
      <c r="O1" s="23"/>
    </row>
    <row r="2" spans="1:15" ht="24.75" customHeight="1" thickBot="1" x14ac:dyDescent="0.25">
      <c r="A2" s="57" t="s">
        <v>42</v>
      </c>
      <c r="B2" s="58" t="s">
        <v>78</v>
      </c>
      <c r="C2" s="23"/>
      <c r="D2" s="23"/>
      <c r="E2" s="23"/>
      <c r="F2" s="23"/>
      <c r="G2" s="23"/>
      <c r="H2" s="23"/>
      <c r="I2" s="23"/>
      <c r="J2" s="23"/>
      <c r="K2" s="23"/>
      <c r="L2" s="23"/>
      <c r="M2" s="23"/>
      <c r="N2" s="23"/>
      <c r="O2" s="23"/>
    </row>
    <row r="3" spans="1:15" ht="16.5" customHeight="1" thickTop="1" x14ac:dyDescent="0.2">
      <c r="A3" s="59" t="s">
        <v>79</v>
      </c>
      <c r="B3" s="60" t="s">
        <v>80</v>
      </c>
      <c r="C3" s="23"/>
      <c r="D3" s="23"/>
      <c r="E3" s="23"/>
      <c r="F3" s="23"/>
      <c r="G3" s="23"/>
      <c r="H3" s="23"/>
      <c r="I3" s="23"/>
      <c r="J3" s="23"/>
      <c r="K3" s="23"/>
      <c r="L3" s="23"/>
      <c r="M3" s="23"/>
      <c r="N3" s="23"/>
      <c r="O3" s="23"/>
    </row>
    <row r="4" spans="1:15" ht="14.25" customHeight="1" x14ac:dyDescent="0.2">
      <c r="A4" s="61"/>
      <c r="B4" s="62"/>
      <c r="C4" s="23"/>
      <c r="D4" s="23"/>
      <c r="E4" s="23"/>
      <c r="F4" s="23"/>
      <c r="G4" s="23"/>
      <c r="H4" s="23"/>
      <c r="I4" s="23"/>
      <c r="J4" s="23"/>
      <c r="K4" s="23"/>
      <c r="L4" s="23"/>
      <c r="M4" s="23"/>
      <c r="N4" s="23"/>
      <c r="O4" s="23"/>
    </row>
    <row r="5" spans="1:15" x14ac:dyDescent="0.2">
      <c r="A5" s="61"/>
      <c r="B5" s="62"/>
      <c r="C5" s="23"/>
      <c r="D5" s="23"/>
      <c r="E5" s="23"/>
      <c r="F5" s="23"/>
      <c r="G5" s="23"/>
      <c r="H5" s="23"/>
      <c r="I5" s="23"/>
      <c r="J5" s="23"/>
      <c r="K5" s="23"/>
      <c r="L5" s="23"/>
      <c r="M5" s="23"/>
      <c r="N5" s="23"/>
      <c r="O5" s="23"/>
    </row>
    <row r="6" spans="1:15" x14ac:dyDescent="0.2">
      <c r="A6" s="61"/>
      <c r="B6" s="62"/>
      <c r="C6" s="23"/>
      <c r="D6" s="23"/>
      <c r="E6" s="23"/>
      <c r="F6" s="23"/>
      <c r="G6" s="23"/>
      <c r="H6" s="23"/>
      <c r="I6" s="23"/>
      <c r="J6" s="23"/>
      <c r="K6" s="23"/>
      <c r="L6" s="23"/>
      <c r="M6" s="23"/>
      <c r="N6" s="23"/>
      <c r="O6" s="23"/>
    </row>
    <row r="7" spans="1:15" x14ac:dyDescent="0.2">
      <c r="A7" s="61"/>
      <c r="B7" s="62"/>
      <c r="C7" s="23"/>
      <c r="D7" s="23"/>
      <c r="E7" s="23"/>
      <c r="F7" s="23"/>
      <c r="G7" s="23"/>
      <c r="H7" s="23"/>
      <c r="I7" s="23"/>
      <c r="J7" s="23"/>
      <c r="K7" s="23"/>
      <c r="L7" s="23"/>
      <c r="M7" s="23"/>
      <c r="N7" s="23"/>
      <c r="O7" s="23"/>
    </row>
    <row r="8" spans="1:15" x14ac:dyDescent="0.2">
      <c r="A8" s="61"/>
      <c r="B8" s="62"/>
      <c r="C8" s="23"/>
      <c r="D8" s="23"/>
      <c r="E8" s="23"/>
      <c r="F8" s="23"/>
      <c r="G8" s="23"/>
      <c r="H8" s="23"/>
      <c r="I8" s="23"/>
      <c r="J8" s="23"/>
      <c r="K8" s="23"/>
      <c r="L8" s="23"/>
      <c r="M8" s="23"/>
      <c r="N8" s="23"/>
      <c r="O8" s="23"/>
    </row>
    <row r="9" spans="1:15" x14ac:dyDescent="0.2">
      <c r="A9" s="61"/>
      <c r="B9" s="62"/>
      <c r="C9" s="23"/>
      <c r="D9" s="23"/>
      <c r="E9" s="23"/>
      <c r="F9" s="23"/>
      <c r="G9" s="23"/>
      <c r="H9" s="23"/>
      <c r="I9" s="23"/>
      <c r="J9" s="23"/>
      <c r="K9" s="23"/>
      <c r="L9" s="23"/>
      <c r="M9" s="23"/>
      <c r="N9" s="23"/>
      <c r="O9" s="23"/>
    </row>
    <row r="10" spans="1:15" x14ac:dyDescent="0.2">
      <c r="A10" s="61"/>
      <c r="B10" s="62"/>
      <c r="C10" s="23"/>
      <c r="D10" s="23"/>
      <c r="E10" s="23"/>
      <c r="F10" s="23"/>
      <c r="G10" s="23"/>
      <c r="H10" s="23"/>
      <c r="I10" s="23"/>
      <c r="J10" s="23"/>
      <c r="K10" s="23"/>
      <c r="L10" s="23"/>
      <c r="M10" s="23"/>
      <c r="N10" s="23"/>
      <c r="O10" s="23"/>
    </row>
    <row r="11" spans="1:15" x14ac:dyDescent="0.2">
      <c r="A11" s="61"/>
      <c r="B11" s="62"/>
      <c r="C11" s="23"/>
      <c r="D11" s="23"/>
      <c r="E11" s="23"/>
      <c r="F11" s="23"/>
      <c r="G11" s="23"/>
      <c r="H11" s="23"/>
      <c r="I11" s="23"/>
      <c r="J11" s="23"/>
      <c r="K11" s="23"/>
      <c r="L11" s="23"/>
      <c r="M11" s="23"/>
      <c r="N11" s="23"/>
      <c r="O11" s="23"/>
    </row>
    <row r="12" spans="1:15" ht="12" customHeight="1" x14ac:dyDescent="0.2">
      <c r="A12" s="61"/>
      <c r="B12" s="62"/>
      <c r="C12" s="23"/>
      <c r="D12" s="23"/>
      <c r="E12" s="23"/>
      <c r="F12" s="23"/>
      <c r="G12" s="23"/>
      <c r="H12" s="23"/>
      <c r="I12" s="23"/>
      <c r="J12" s="23"/>
      <c r="K12" s="23"/>
      <c r="L12" s="23"/>
      <c r="M12" s="23"/>
      <c r="N12" s="23"/>
      <c r="O12" s="23"/>
    </row>
    <row r="13" spans="1:15" ht="12" customHeight="1" x14ac:dyDescent="0.2">
      <c r="A13" s="61"/>
      <c r="B13" s="62"/>
      <c r="C13" s="23"/>
      <c r="D13" s="23"/>
      <c r="E13" s="23"/>
      <c r="F13" s="23"/>
      <c r="G13" s="23"/>
      <c r="H13" s="23"/>
      <c r="I13" s="23"/>
      <c r="J13" s="23"/>
      <c r="K13" s="23"/>
      <c r="L13" s="23"/>
      <c r="M13" s="23"/>
      <c r="N13" s="23"/>
      <c r="O13" s="23"/>
    </row>
    <row r="14" spans="1:15" ht="12" customHeight="1" x14ac:dyDescent="0.2">
      <c r="A14" s="61"/>
      <c r="B14" s="62" t="s">
        <v>2</v>
      </c>
      <c r="C14" s="23"/>
      <c r="D14" s="23"/>
      <c r="E14" s="23"/>
      <c r="F14" s="23"/>
      <c r="G14" s="23"/>
      <c r="H14" s="23"/>
      <c r="I14" s="23"/>
      <c r="J14" s="23"/>
      <c r="K14" s="23"/>
      <c r="L14" s="23"/>
      <c r="M14" s="23"/>
      <c r="N14" s="23"/>
      <c r="O14" s="23"/>
    </row>
    <row r="15" spans="1:15" ht="12" customHeight="1" x14ac:dyDescent="0.2">
      <c r="A15" s="61"/>
      <c r="B15" s="62" t="s">
        <v>2</v>
      </c>
      <c r="C15" s="23"/>
      <c r="D15" s="23"/>
      <c r="E15" s="23"/>
      <c r="F15" s="23"/>
      <c r="G15" s="23"/>
      <c r="H15" s="23"/>
      <c r="I15" s="23"/>
      <c r="J15" s="23"/>
      <c r="K15" s="23"/>
      <c r="L15" s="23"/>
      <c r="M15" s="23"/>
      <c r="N15" s="23"/>
      <c r="O15" s="23"/>
    </row>
    <row r="16" spans="1:15" ht="12" customHeight="1" x14ac:dyDescent="0.2">
      <c r="A16" s="61" t="s">
        <v>2</v>
      </c>
      <c r="B16" s="62" t="s">
        <v>2</v>
      </c>
      <c r="C16" s="23"/>
      <c r="D16" s="23"/>
      <c r="E16" s="23"/>
      <c r="F16" s="23"/>
      <c r="G16" s="23"/>
      <c r="H16" s="23"/>
      <c r="I16" s="23"/>
      <c r="J16" s="23"/>
      <c r="K16" s="23"/>
      <c r="L16" s="23"/>
      <c r="M16" s="23"/>
      <c r="N16" s="23"/>
      <c r="O16" s="23"/>
    </row>
    <row r="17" spans="1:15" ht="12" customHeight="1" x14ac:dyDescent="0.2">
      <c r="A17" s="61" t="s">
        <v>2</v>
      </c>
      <c r="B17" s="62" t="s">
        <v>2</v>
      </c>
      <c r="C17" s="23"/>
      <c r="D17" s="23"/>
      <c r="E17" s="23"/>
      <c r="F17" s="23"/>
      <c r="G17" s="23"/>
      <c r="H17" s="23"/>
      <c r="I17" s="23"/>
      <c r="J17" s="23"/>
      <c r="K17" s="23"/>
      <c r="L17" s="23"/>
      <c r="M17" s="23"/>
      <c r="N17" s="23"/>
      <c r="O17" s="23"/>
    </row>
    <row r="18" spans="1:15" x14ac:dyDescent="0.2">
      <c r="A18" s="61" t="s">
        <v>2</v>
      </c>
      <c r="B18" s="62" t="s">
        <v>2</v>
      </c>
      <c r="C18" s="23"/>
      <c r="D18" s="23"/>
      <c r="E18" s="23"/>
      <c r="F18" s="23"/>
      <c r="G18" s="23"/>
      <c r="H18" s="23"/>
      <c r="I18" s="23"/>
      <c r="J18" s="23"/>
      <c r="K18" s="23"/>
      <c r="L18" s="23"/>
      <c r="M18" s="23"/>
      <c r="N18" s="23"/>
      <c r="O18" s="23"/>
    </row>
    <row r="19" spans="1:15" x14ac:dyDescent="0.2">
      <c r="A19" s="61" t="s">
        <v>2</v>
      </c>
      <c r="B19" s="62" t="s">
        <v>2</v>
      </c>
      <c r="C19" s="23"/>
      <c r="D19" s="23"/>
      <c r="E19" s="23"/>
      <c r="F19" s="23"/>
      <c r="G19" s="23"/>
      <c r="H19" s="23"/>
      <c r="I19" s="23"/>
      <c r="J19" s="23"/>
      <c r="K19" s="23"/>
      <c r="L19" s="23"/>
      <c r="M19" s="23"/>
      <c r="N19" s="23"/>
      <c r="O19" s="23"/>
    </row>
    <row r="20" spans="1:15" x14ac:dyDescent="0.2">
      <c r="A20" s="61" t="s">
        <v>2</v>
      </c>
      <c r="B20" s="62" t="s">
        <v>2</v>
      </c>
      <c r="C20" s="23"/>
      <c r="D20" s="23"/>
      <c r="E20" s="23"/>
      <c r="F20" s="23"/>
      <c r="G20" s="23"/>
      <c r="H20" s="23"/>
      <c r="I20" s="23"/>
      <c r="J20" s="23"/>
      <c r="K20" s="23"/>
      <c r="L20" s="23"/>
      <c r="M20" s="23"/>
      <c r="N20" s="23"/>
      <c r="O20" s="23"/>
    </row>
    <row r="21" spans="1:15" x14ac:dyDescent="0.2">
      <c r="A21" s="61" t="s">
        <v>2</v>
      </c>
      <c r="B21" s="62" t="s">
        <v>2</v>
      </c>
      <c r="C21" s="23"/>
      <c r="D21" s="23"/>
      <c r="E21" s="23"/>
      <c r="F21" s="23"/>
      <c r="G21" s="23"/>
      <c r="H21" s="23"/>
      <c r="I21" s="23"/>
      <c r="J21" s="23"/>
      <c r="K21" s="23"/>
      <c r="L21" s="23"/>
      <c r="M21" s="23"/>
      <c r="N21" s="23"/>
      <c r="O21" s="23"/>
    </row>
    <row r="22" spans="1:15" x14ac:dyDescent="0.2">
      <c r="A22" s="61" t="s">
        <v>2</v>
      </c>
      <c r="B22" s="62" t="s">
        <v>2</v>
      </c>
      <c r="C22" s="23"/>
      <c r="D22" s="23"/>
      <c r="E22" s="23"/>
      <c r="F22" s="23"/>
      <c r="G22" s="23"/>
      <c r="H22" s="23"/>
      <c r="I22" s="23"/>
      <c r="J22" s="23"/>
      <c r="K22" s="23"/>
      <c r="L22" s="23"/>
      <c r="M22" s="23"/>
      <c r="N22" s="23"/>
      <c r="O22" s="23"/>
    </row>
    <row r="23" spans="1:15" x14ac:dyDescent="0.2">
      <c r="A23" s="61" t="s">
        <v>2</v>
      </c>
      <c r="B23" s="62" t="s">
        <v>2</v>
      </c>
      <c r="C23" s="23"/>
      <c r="D23" s="23"/>
      <c r="E23" s="23"/>
      <c r="F23" s="23"/>
      <c r="G23" s="23"/>
      <c r="H23" s="23"/>
      <c r="I23" s="23"/>
      <c r="J23" s="23"/>
      <c r="K23" s="23"/>
      <c r="L23" s="23"/>
      <c r="M23" s="23"/>
      <c r="N23" s="23"/>
      <c r="O23" s="23"/>
    </row>
    <row r="24" spans="1:15" x14ac:dyDescent="0.2">
      <c r="A24" s="61" t="s">
        <v>2</v>
      </c>
      <c r="B24" s="62" t="s">
        <v>2</v>
      </c>
      <c r="C24" s="23"/>
      <c r="D24" s="23"/>
      <c r="E24" s="23"/>
      <c r="F24" s="23"/>
      <c r="G24" s="23"/>
      <c r="H24" s="23"/>
      <c r="I24" s="23"/>
      <c r="J24" s="23"/>
      <c r="K24" s="23"/>
      <c r="L24" s="23"/>
      <c r="M24" s="23"/>
      <c r="N24" s="23"/>
      <c r="O24" s="23"/>
    </row>
    <row r="25" spans="1:15" ht="12" customHeight="1" x14ac:dyDescent="0.2">
      <c r="A25" s="61" t="s">
        <v>2</v>
      </c>
      <c r="B25" s="62" t="s">
        <v>2</v>
      </c>
      <c r="C25" s="23"/>
      <c r="D25" s="23"/>
      <c r="E25" s="23"/>
      <c r="F25" s="23"/>
      <c r="G25" s="23"/>
      <c r="H25" s="23"/>
      <c r="I25" s="23"/>
      <c r="J25" s="23"/>
      <c r="K25" s="23"/>
      <c r="L25" s="23"/>
      <c r="M25" s="23"/>
      <c r="N25" s="23"/>
      <c r="O25" s="23"/>
    </row>
    <row r="26" spans="1:15" ht="12" customHeight="1" x14ac:dyDescent="0.2">
      <c r="A26" s="61" t="s">
        <v>2</v>
      </c>
      <c r="B26" s="62" t="s">
        <v>2</v>
      </c>
      <c r="C26" s="23"/>
      <c r="D26" s="23"/>
      <c r="E26" s="23"/>
      <c r="F26" s="23"/>
      <c r="G26" s="23"/>
      <c r="H26" s="23"/>
      <c r="I26" s="23"/>
      <c r="J26" s="23"/>
      <c r="K26" s="23"/>
      <c r="L26" s="23"/>
      <c r="M26" s="23"/>
      <c r="N26" s="23"/>
      <c r="O26" s="23"/>
    </row>
    <row r="27" spans="1:15" x14ac:dyDescent="0.2">
      <c r="A27" s="61" t="s">
        <v>2</v>
      </c>
      <c r="B27" s="62" t="s">
        <v>2</v>
      </c>
      <c r="C27" s="23"/>
      <c r="D27" s="23"/>
      <c r="E27" s="23"/>
      <c r="F27" s="23"/>
      <c r="G27" s="23"/>
      <c r="H27" s="23"/>
      <c r="I27" s="23"/>
      <c r="J27" s="23"/>
      <c r="K27" s="23"/>
      <c r="L27" s="23"/>
      <c r="M27" s="23"/>
      <c r="N27" s="23"/>
      <c r="O27" s="23"/>
    </row>
    <row r="28" spans="1:15" x14ac:dyDescent="0.2">
      <c r="A28" s="61" t="s">
        <v>2</v>
      </c>
      <c r="B28" s="62" t="s">
        <v>2</v>
      </c>
      <c r="C28" s="23"/>
      <c r="D28" s="23"/>
      <c r="E28" s="23"/>
      <c r="F28" s="23"/>
      <c r="G28" s="23"/>
      <c r="H28" s="23"/>
      <c r="I28" s="23"/>
      <c r="J28" s="23"/>
      <c r="K28" s="23"/>
      <c r="L28" s="23"/>
      <c r="M28" s="23"/>
      <c r="N28" s="23"/>
      <c r="O28" s="23"/>
    </row>
    <row r="29" spans="1:15" x14ac:dyDescent="0.2">
      <c r="A29" s="61" t="s">
        <v>2</v>
      </c>
      <c r="B29" s="62" t="s">
        <v>2</v>
      </c>
      <c r="C29" s="23"/>
      <c r="D29" s="23"/>
      <c r="E29" s="23"/>
      <c r="F29" s="23"/>
      <c r="G29" s="23"/>
      <c r="H29" s="23"/>
      <c r="I29" s="23"/>
      <c r="J29" s="23"/>
      <c r="K29" s="23"/>
      <c r="L29" s="23"/>
      <c r="M29" s="23"/>
      <c r="N29" s="23"/>
      <c r="O29" s="23"/>
    </row>
    <row r="30" spans="1:15" x14ac:dyDescent="0.2">
      <c r="A30" s="61" t="s">
        <v>2</v>
      </c>
      <c r="B30" s="62" t="s">
        <v>2</v>
      </c>
      <c r="C30" s="23"/>
      <c r="D30" s="23"/>
      <c r="E30" s="23"/>
      <c r="F30" s="23"/>
      <c r="G30" s="23"/>
      <c r="H30" s="23"/>
      <c r="I30" s="23"/>
      <c r="J30" s="23"/>
      <c r="K30" s="23"/>
      <c r="L30" s="23"/>
      <c r="M30" s="23"/>
      <c r="N30" s="23"/>
      <c r="O30" s="23"/>
    </row>
    <row r="31" spans="1:15" x14ac:dyDescent="0.2">
      <c r="A31" s="61" t="s">
        <v>2</v>
      </c>
      <c r="B31" s="62" t="s">
        <v>2</v>
      </c>
      <c r="C31" s="23"/>
      <c r="D31" s="23"/>
      <c r="E31" s="23"/>
      <c r="F31" s="23"/>
      <c r="G31" s="23"/>
      <c r="H31" s="23"/>
      <c r="I31" s="23"/>
      <c r="J31" s="23"/>
      <c r="K31" s="23"/>
      <c r="L31" s="23"/>
      <c r="M31" s="23"/>
      <c r="N31" s="23"/>
      <c r="O31" s="23"/>
    </row>
    <row r="32" spans="1:15" ht="12" customHeight="1" x14ac:dyDescent="0.2">
      <c r="A32" s="61" t="s">
        <v>2</v>
      </c>
      <c r="B32" s="62" t="s">
        <v>2</v>
      </c>
      <c r="C32" s="23"/>
      <c r="D32" s="23"/>
      <c r="E32" s="23"/>
      <c r="F32" s="23"/>
      <c r="G32" s="23"/>
      <c r="H32" s="23"/>
      <c r="I32" s="23"/>
      <c r="J32" s="23"/>
      <c r="K32" s="23"/>
      <c r="L32" s="23"/>
      <c r="M32" s="23"/>
      <c r="N32" s="23"/>
      <c r="O32" s="23"/>
    </row>
    <row r="33" spans="1:15" ht="12" customHeight="1" x14ac:dyDescent="0.2">
      <c r="A33" s="61" t="s">
        <v>2</v>
      </c>
      <c r="B33" s="62" t="s">
        <v>2</v>
      </c>
      <c r="C33" s="23"/>
      <c r="D33" s="23"/>
      <c r="E33" s="23"/>
      <c r="F33" s="23"/>
      <c r="G33" s="23"/>
      <c r="H33" s="23"/>
      <c r="I33" s="23"/>
      <c r="J33" s="23"/>
      <c r="K33" s="23"/>
      <c r="L33" s="23"/>
      <c r="M33" s="23"/>
      <c r="N33" s="23"/>
      <c r="O33" s="23"/>
    </row>
    <row r="34" spans="1:15" ht="12" customHeight="1" x14ac:dyDescent="0.2">
      <c r="A34" s="61" t="s">
        <v>2</v>
      </c>
      <c r="B34" s="62" t="s">
        <v>2</v>
      </c>
      <c r="C34" s="23"/>
      <c r="D34" s="23"/>
      <c r="E34" s="23"/>
      <c r="F34" s="23"/>
      <c r="G34" s="23"/>
      <c r="H34" s="23"/>
      <c r="I34" s="23"/>
      <c r="J34" s="23"/>
      <c r="K34" s="23"/>
      <c r="L34" s="23"/>
      <c r="M34" s="23"/>
      <c r="N34" s="23"/>
      <c r="O34" s="23"/>
    </row>
    <row r="35" spans="1:15" ht="12" customHeight="1" x14ac:dyDescent="0.2">
      <c r="A35" s="61" t="s">
        <v>2</v>
      </c>
      <c r="B35" s="62" t="s">
        <v>2</v>
      </c>
      <c r="C35" s="23"/>
      <c r="D35" s="23"/>
      <c r="E35" s="23"/>
      <c r="F35" s="23"/>
      <c r="G35" s="23"/>
      <c r="H35" s="23"/>
      <c r="I35" s="23"/>
      <c r="J35" s="23"/>
      <c r="K35" s="23"/>
      <c r="L35" s="23"/>
      <c r="M35" s="23"/>
      <c r="N35" s="23"/>
      <c r="O35" s="23"/>
    </row>
    <row r="36" spans="1:15" ht="12" customHeight="1" x14ac:dyDescent="0.2">
      <c r="A36" s="61" t="s">
        <v>2</v>
      </c>
      <c r="B36" s="62" t="s">
        <v>2</v>
      </c>
      <c r="C36" s="23"/>
      <c r="D36" s="23"/>
      <c r="E36" s="23"/>
      <c r="F36" s="23"/>
      <c r="G36" s="23"/>
      <c r="H36" s="23"/>
      <c r="I36" s="23"/>
      <c r="J36" s="23"/>
      <c r="K36" s="23"/>
      <c r="L36" s="23"/>
      <c r="M36" s="23"/>
      <c r="N36" s="23"/>
      <c r="O36" s="23"/>
    </row>
    <row r="37" spans="1:15" ht="12" customHeight="1" x14ac:dyDescent="0.2">
      <c r="A37" s="61" t="s">
        <v>2</v>
      </c>
      <c r="B37" s="62" t="s">
        <v>2</v>
      </c>
      <c r="C37" s="23"/>
      <c r="D37" s="23"/>
      <c r="E37" s="23"/>
      <c r="F37" s="23"/>
      <c r="G37" s="23"/>
      <c r="H37" s="23"/>
      <c r="I37" s="23"/>
      <c r="J37" s="23"/>
      <c r="K37" s="23"/>
      <c r="L37" s="23"/>
      <c r="M37" s="23"/>
      <c r="N37" s="23"/>
      <c r="O37" s="23"/>
    </row>
    <row r="38" spans="1:15" x14ac:dyDescent="0.2">
      <c r="A38" s="61" t="s">
        <v>2</v>
      </c>
      <c r="B38" s="62" t="s">
        <v>2</v>
      </c>
      <c r="C38" s="23"/>
      <c r="D38" s="23"/>
      <c r="E38" s="23"/>
      <c r="F38" s="23"/>
      <c r="G38" s="23"/>
      <c r="H38" s="23"/>
      <c r="I38" s="23"/>
      <c r="J38" s="23"/>
      <c r="K38" s="23"/>
      <c r="L38" s="23"/>
      <c r="M38" s="23"/>
      <c r="N38" s="23"/>
      <c r="O38" s="23"/>
    </row>
    <row r="39" spans="1:15" x14ac:dyDescent="0.2">
      <c r="A39" s="61" t="s">
        <v>2</v>
      </c>
      <c r="B39" s="62" t="s">
        <v>2</v>
      </c>
      <c r="C39" s="23"/>
      <c r="D39" s="23"/>
      <c r="E39" s="23"/>
      <c r="F39" s="23"/>
      <c r="G39" s="23"/>
      <c r="H39" s="23"/>
      <c r="I39" s="23"/>
      <c r="J39" s="23"/>
      <c r="K39" s="23"/>
      <c r="L39" s="23"/>
      <c r="M39" s="23"/>
      <c r="N39" s="23"/>
      <c r="O39" s="23"/>
    </row>
    <row r="40" spans="1:15" x14ac:dyDescent="0.2">
      <c r="A40" s="61" t="s">
        <v>2</v>
      </c>
      <c r="B40" s="62" t="s">
        <v>2</v>
      </c>
      <c r="C40" s="23"/>
      <c r="D40" s="23"/>
      <c r="E40" s="23"/>
      <c r="F40" s="23"/>
      <c r="G40" s="23"/>
      <c r="H40" s="23"/>
      <c r="I40" s="23"/>
      <c r="J40" s="23"/>
      <c r="K40" s="23"/>
      <c r="L40" s="23"/>
      <c r="M40" s="23"/>
      <c r="N40" s="23"/>
      <c r="O40" s="23"/>
    </row>
    <row r="41" spans="1:15" x14ac:dyDescent="0.2">
      <c r="A41" s="61" t="s">
        <v>2</v>
      </c>
      <c r="B41" s="62" t="s">
        <v>2</v>
      </c>
      <c r="C41" s="23"/>
      <c r="D41" s="23"/>
      <c r="E41" s="23"/>
      <c r="F41" s="23"/>
      <c r="G41" s="23"/>
      <c r="H41" s="23"/>
      <c r="I41" s="23"/>
      <c r="J41" s="23"/>
      <c r="K41" s="23"/>
      <c r="L41" s="23"/>
      <c r="M41" s="23"/>
      <c r="N41" s="23"/>
      <c r="O41" s="23"/>
    </row>
    <row r="42" spans="1:15" x14ac:dyDescent="0.2">
      <c r="A42" s="61" t="s">
        <v>2</v>
      </c>
      <c r="B42" s="62" t="s">
        <v>2</v>
      </c>
      <c r="C42" s="23"/>
      <c r="D42" s="23"/>
      <c r="E42" s="23"/>
      <c r="F42" s="23"/>
      <c r="G42" s="23"/>
      <c r="H42" s="23"/>
      <c r="I42" s="23"/>
      <c r="J42" s="23"/>
      <c r="K42" s="23"/>
      <c r="L42" s="23"/>
      <c r="M42" s="23"/>
      <c r="N42" s="23"/>
      <c r="O42" s="23"/>
    </row>
    <row r="43" spans="1:15" x14ac:dyDescent="0.2">
      <c r="A43" s="61" t="s">
        <v>2</v>
      </c>
      <c r="B43" s="62" t="s">
        <v>2</v>
      </c>
      <c r="C43" s="23"/>
      <c r="D43" s="23"/>
      <c r="E43" s="23"/>
      <c r="F43" s="23"/>
      <c r="G43" s="23"/>
      <c r="H43" s="23"/>
      <c r="I43" s="23"/>
      <c r="J43" s="23"/>
      <c r="K43" s="23"/>
      <c r="L43" s="23"/>
      <c r="M43" s="23"/>
      <c r="N43" s="23"/>
      <c r="O43" s="23"/>
    </row>
    <row r="44" spans="1:15" x14ac:dyDescent="0.2">
      <c r="A44" s="61" t="s">
        <v>2</v>
      </c>
      <c r="B44" s="62" t="s">
        <v>2</v>
      </c>
      <c r="C44" s="23"/>
      <c r="D44" s="23"/>
      <c r="E44" s="23"/>
      <c r="F44" s="23"/>
      <c r="G44" s="23"/>
      <c r="H44" s="23"/>
      <c r="I44" s="23"/>
      <c r="J44" s="23"/>
      <c r="K44" s="23"/>
      <c r="L44" s="23"/>
      <c r="M44" s="23"/>
      <c r="N44" s="23"/>
      <c r="O44" s="23"/>
    </row>
    <row r="45" spans="1:15" ht="12" customHeight="1" x14ac:dyDescent="0.2">
      <c r="A45" s="61" t="s">
        <v>2</v>
      </c>
      <c r="B45" s="62" t="s">
        <v>2</v>
      </c>
      <c r="C45" s="23"/>
      <c r="D45" s="23"/>
      <c r="E45" s="23"/>
      <c r="F45" s="23"/>
      <c r="G45" s="23"/>
      <c r="H45" s="23"/>
      <c r="I45" s="23"/>
      <c r="J45" s="23"/>
      <c r="K45" s="23"/>
      <c r="L45" s="23"/>
      <c r="M45" s="23"/>
      <c r="N45" s="23"/>
      <c r="O45" s="23"/>
    </row>
    <row r="46" spans="1:15" ht="12" customHeight="1" x14ac:dyDescent="0.2">
      <c r="A46" s="61" t="s">
        <v>2</v>
      </c>
      <c r="B46" s="62" t="s">
        <v>2</v>
      </c>
      <c r="C46" s="23"/>
      <c r="D46" s="23"/>
      <c r="E46" s="23"/>
      <c r="F46" s="23"/>
      <c r="G46" s="23"/>
      <c r="H46" s="23"/>
      <c r="I46" s="23"/>
      <c r="J46" s="23"/>
      <c r="K46" s="23"/>
      <c r="L46" s="23"/>
      <c r="M46" s="23"/>
      <c r="N46" s="23"/>
      <c r="O46" s="23"/>
    </row>
    <row r="47" spans="1:15" ht="12" customHeight="1" x14ac:dyDescent="0.2">
      <c r="A47" s="61" t="s">
        <v>2</v>
      </c>
      <c r="B47" s="62" t="s">
        <v>2</v>
      </c>
      <c r="C47" s="23"/>
      <c r="D47" s="23"/>
      <c r="E47" s="23"/>
      <c r="F47" s="23"/>
      <c r="G47" s="23"/>
      <c r="H47" s="23"/>
      <c r="I47" s="23"/>
      <c r="J47" s="23"/>
      <c r="K47" s="23"/>
      <c r="L47" s="23"/>
      <c r="M47" s="23"/>
      <c r="N47" s="23"/>
      <c r="O47" s="23"/>
    </row>
    <row r="48" spans="1:15" ht="12" customHeight="1" x14ac:dyDescent="0.2">
      <c r="A48" s="61" t="s">
        <v>2</v>
      </c>
      <c r="B48" s="62" t="s">
        <v>2</v>
      </c>
      <c r="C48" s="23"/>
      <c r="D48" s="23"/>
      <c r="E48" s="23"/>
      <c r="F48" s="23"/>
      <c r="G48" s="23"/>
      <c r="H48" s="23"/>
      <c r="I48" s="23"/>
      <c r="J48" s="23"/>
      <c r="K48" s="23"/>
      <c r="L48" s="23"/>
      <c r="M48" s="23"/>
      <c r="N48" s="23"/>
      <c r="O48" s="23"/>
    </row>
    <row r="49" spans="1:15" ht="12" customHeight="1" x14ac:dyDescent="0.2">
      <c r="A49" s="61" t="s">
        <v>2</v>
      </c>
      <c r="B49" s="62" t="s">
        <v>2</v>
      </c>
      <c r="C49" s="23"/>
      <c r="D49" s="23"/>
      <c r="E49" s="23"/>
      <c r="F49" s="23"/>
      <c r="G49" s="23"/>
      <c r="H49" s="23"/>
      <c r="I49" s="23"/>
      <c r="J49" s="23"/>
      <c r="K49" s="23"/>
      <c r="L49" s="23"/>
      <c r="M49" s="23"/>
      <c r="N49" s="23"/>
      <c r="O49" s="23"/>
    </row>
    <row r="50" spans="1:15" ht="12" customHeight="1" x14ac:dyDescent="0.2">
      <c r="A50" s="61" t="s">
        <v>2</v>
      </c>
      <c r="B50" s="62" t="s">
        <v>2</v>
      </c>
      <c r="C50" s="23"/>
      <c r="D50" s="23"/>
      <c r="E50" s="23"/>
      <c r="F50" s="23"/>
      <c r="G50" s="23"/>
      <c r="H50" s="23"/>
      <c r="I50" s="23"/>
      <c r="J50" s="23"/>
      <c r="K50" s="23"/>
      <c r="L50" s="23"/>
      <c r="M50" s="23"/>
      <c r="N50" s="23"/>
      <c r="O50" s="23"/>
    </row>
    <row r="51" spans="1:15" x14ac:dyDescent="0.2">
      <c r="A51" s="61" t="s">
        <v>2</v>
      </c>
      <c r="B51" s="62" t="s">
        <v>2</v>
      </c>
      <c r="C51" s="23"/>
      <c r="D51" s="23"/>
      <c r="E51" s="23"/>
      <c r="F51" s="23"/>
      <c r="G51" s="23"/>
      <c r="H51" s="23"/>
      <c r="I51" s="23"/>
      <c r="J51" s="23"/>
      <c r="K51" s="23"/>
      <c r="L51" s="23"/>
      <c r="M51" s="23"/>
      <c r="N51" s="23"/>
      <c r="O51" s="23"/>
    </row>
    <row r="52" spans="1:15" x14ac:dyDescent="0.2">
      <c r="A52" s="61" t="s">
        <v>2</v>
      </c>
      <c r="B52" s="62" t="s">
        <v>2</v>
      </c>
      <c r="C52" s="23"/>
      <c r="D52" s="23"/>
      <c r="E52" s="23"/>
      <c r="F52" s="23"/>
      <c r="G52" s="23"/>
      <c r="H52" s="23"/>
      <c r="I52" s="23"/>
      <c r="J52" s="23"/>
      <c r="K52" s="23"/>
      <c r="L52" s="23"/>
      <c r="M52" s="23"/>
      <c r="N52" s="23"/>
      <c r="O52" s="23"/>
    </row>
    <row r="53" spans="1:15" ht="12" customHeight="1" x14ac:dyDescent="0.2">
      <c r="A53" s="61" t="s">
        <v>2</v>
      </c>
      <c r="B53" s="62" t="s">
        <v>2</v>
      </c>
      <c r="C53" s="23"/>
      <c r="D53" s="23"/>
      <c r="E53" s="23"/>
      <c r="F53" s="23"/>
      <c r="G53" s="23"/>
      <c r="H53" s="23"/>
      <c r="I53" s="23"/>
      <c r="J53" s="23"/>
      <c r="K53" s="23"/>
      <c r="L53" s="23"/>
      <c r="M53" s="23"/>
      <c r="N53" s="23"/>
      <c r="O53" s="23"/>
    </row>
    <row r="54" spans="1:15" ht="12.75" customHeight="1" x14ac:dyDescent="0.2">
      <c r="A54" s="63" t="s">
        <v>2</v>
      </c>
      <c r="B54" s="62" t="s">
        <v>2</v>
      </c>
      <c r="C54" s="23"/>
      <c r="D54" s="23"/>
      <c r="E54" s="23"/>
      <c r="F54" s="23"/>
      <c r="G54" s="23"/>
      <c r="H54" s="23"/>
      <c r="I54" s="23"/>
      <c r="J54" s="23"/>
      <c r="K54" s="23"/>
      <c r="L54" s="23"/>
      <c r="M54" s="23"/>
      <c r="N54" s="23"/>
      <c r="O54" s="23"/>
    </row>
    <row r="55" spans="1:15" ht="12.75" customHeight="1" x14ac:dyDescent="0.2">
      <c r="A55" s="63" t="s">
        <v>2</v>
      </c>
      <c r="B55" s="62" t="s">
        <v>2</v>
      </c>
      <c r="C55" s="23"/>
      <c r="D55" s="23"/>
      <c r="E55" s="23"/>
      <c r="F55" s="23"/>
      <c r="G55" s="23"/>
      <c r="H55" s="23"/>
      <c r="I55" s="23"/>
      <c r="J55" s="23"/>
      <c r="K55" s="23"/>
      <c r="L55" s="23"/>
      <c r="M55" s="23"/>
      <c r="N55" s="23"/>
      <c r="O55" s="23"/>
    </row>
    <row r="56" spans="1:15" ht="12.75" customHeight="1" x14ac:dyDescent="0.2">
      <c r="A56" s="24"/>
      <c r="B56" s="23"/>
      <c r="C56" s="23"/>
      <c r="D56" s="23"/>
      <c r="E56" s="23"/>
      <c r="F56" s="23"/>
      <c r="G56" s="23"/>
      <c r="H56" s="23"/>
      <c r="I56" s="23"/>
      <c r="J56" s="23"/>
      <c r="K56" s="23"/>
      <c r="L56" s="23"/>
      <c r="M56" s="23"/>
      <c r="N56" s="23"/>
    </row>
    <row r="57" spans="1:15" ht="12.75" customHeight="1" x14ac:dyDescent="0.2">
      <c r="A57" s="25"/>
      <c r="B57" s="23"/>
      <c r="C57" s="23"/>
      <c r="D57" s="23"/>
      <c r="E57" s="23"/>
      <c r="F57" s="23"/>
      <c r="G57" s="23"/>
      <c r="H57" s="23"/>
      <c r="I57" s="23"/>
      <c r="J57" s="23"/>
      <c r="K57" s="23"/>
      <c r="L57" s="23"/>
      <c r="M57" s="23"/>
      <c r="N57" s="23"/>
    </row>
    <row r="58" spans="1:15" ht="12.75" customHeight="1" x14ac:dyDescent="0.2">
      <c r="A58" s="24"/>
      <c r="B58" s="23"/>
      <c r="C58" s="23"/>
      <c r="D58" s="23"/>
      <c r="E58" s="23"/>
      <c r="F58" s="23"/>
      <c r="G58" s="23"/>
      <c r="H58" s="23"/>
      <c r="I58" s="23"/>
      <c r="J58" s="23"/>
      <c r="K58" s="23"/>
      <c r="L58" s="23"/>
      <c r="M58" s="23"/>
      <c r="N58" s="23"/>
    </row>
    <row r="59" spans="1:15" ht="12.75" customHeight="1" x14ac:dyDescent="0.2">
      <c r="A59" s="23"/>
      <c r="B59" s="23"/>
      <c r="C59" s="23"/>
      <c r="D59" s="23"/>
      <c r="E59" s="23"/>
      <c r="F59" s="23"/>
      <c r="G59" s="23"/>
      <c r="H59" s="23"/>
      <c r="I59" s="23"/>
      <c r="J59" s="23"/>
      <c r="K59" s="23"/>
      <c r="L59" s="23"/>
      <c r="M59" s="23"/>
      <c r="N59" s="23"/>
    </row>
    <row r="60" spans="1:15" ht="12.75" customHeight="1" x14ac:dyDescent="0.2">
      <c r="A60" s="23"/>
      <c r="B60" s="23"/>
      <c r="C60" s="23"/>
      <c r="D60" s="23"/>
      <c r="E60" s="23"/>
      <c r="F60" s="23"/>
      <c r="G60" s="23"/>
      <c r="H60" s="23"/>
      <c r="I60" s="23"/>
      <c r="J60" s="23"/>
      <c r="K60" s="23"/>
      <c r="L60" s="23"/>
      <c r="M60" s="23"/>
      <c r="N60" s="23"/>
    </row>
    <row r="61" spans="1:15" ht="12.75" customHeight="1" x14ac:dyDescent="0.2">
      <c r="A61" s="23"/>
      <c r="B61" s="23"/>
      <c r="C61" s="23"/>
      <c r="D61" s="23"/>
      <c r="E61" s="23"/>
      <c r="F61" s="23"/>
      <c r="G61" s="23"/>
      <c r="H61" s="23"/>
      <c r="I61" s="23"/>
      <c r="J61" s="23"/>
      <c r="K61" s="23"/>
      <c r="L61" s="23"/>
      <c r="M61" s="23"/>
      <c r="N61" s="23"/>
    </row>
    <row r="62" spans="1:15" ht="12.75" customHeight="1" x14ac:dyDescent="0.2">
      <c r="A62" s="23"/>
      <c r="B62" s="23"/>
      <c r="C62" s="23"/>
      <c r="D62" s="23"/>
      <c r="E62" s="23"/>
      <c r="F62" s="23"/>
      <c r="G62" s="23"/>
      <c r="H62" s="23"/>
      <c r="I62" s="23"/>
      <c r="J62" s="23"/>
      <c r="K62" s="23"/>
      <c r="L62" s="23"/>
      <c r="M62" s="23"/>
      <c r="N62" s="23"/>
    </row>
    <row r="63" spans="1:15" ht="12.75" customHeight="1" x14ac:dyDescent="0.2">
      <c r="A63" s="23"/>
      <c r="B63" s="23"/>
      <c r="C63" s="23"/>
      <c r="D63" s="23"/>
      <c r="E63" s="23"/>
      <c r="F63" s="23"/>
      <c r="G63" s="23"/>
      <c r="H63" s="23"/>
      <c r="I63" s="23"/>
      <c r="J63" s="23"/>
      <c r="K63" s="23"/>
      <c r="L63" s="23"/>
      <c r="M63" s="23"/>
      <c r="N63" s="23"/>
    </row>
    <row r="64" spans="1:15" ht="12.75" customHeight="1" x14ac:dyDescent="0.2">
      <c r="A64" s="23"/>
      <c r="B64" s="23"/>
      <c r="C64" s="23"/>
      <c r="D64" s="23"/>
      <c r="E64" s="23"/>
      <c r="F64" s="23"/>
      <c r="G64" s="23"/>
      <c r="H64" s="23"/>
      <c r="I64" s="23"/>
      <c r="J64" s="23"/>
      <c r="K64" s="23"/>
      <c r="L64" s="23"/>
      <c r="M64" s="23"/>
      <c r="N64" s="23"/>
    </row>
    <row r="65" spans="1:14" ht="12.75" customHeight="1" x14ac:dyDescent="0.2">
      <c r="A65" s="23"/>
      <c r="B65" s="23"/>
      <c r="C65" s="23"/>
      <c r="D65" s="23"/>
      <c r="E65" s="23"/>
      <c r="F65" s="23"/>
      <c r="G65" s="23"/>
      <c r="H65" s="23"/>
      <c r="I65" s="23"/>
      <c r="J65" s="23"/>
      <c r="K65" s="23"/>
      <c r="L65" s="23"/>
      <c r="M65" s="23"/>
      <c r="N65" s="23"/>
    </row>
    <row r="66" spans="1:14" ht="12.75" customHeight="1" x14ac:dyDescent="0.2">
      <c r="A66" s="23"/>
      <c r="B66" s="23"/>
      <c r="C66" s="23"/>
      <c r="D66" s="23"/>
      <c r="E66" s="23"/>
      <c r="F66" s="23"/>
      <c r="G66" s="23"/>
      <c r="H66" s="23"/>
      <c r="I66" s="23"/>
      <c r="J66" s="23"/>
      <c r="K66" s="23"/>
      <c r="L66" s="23"/>
      <c r="M66" s="23"/>
      <c r="N66" s="23"/>
    </row>
    <row r="67" spans="1:14" ht="12.75" customHeight="1" x14ac:dyDescent="0.2">
      <c r="A67" s="23"/>
      <c r="B67" s="23"/>
      <c r="C67" s="23"/>
      <c r="D67" s="23"/>
      <c r="E67" s="23"/>
      <c r="F67" s="23"/>
      <c r="G67" s="23"/>
      <c r="H67" s="23"/>
      <c r="I67" s="23"/>
      <c r="J67" s="23"/>
      <c r="K67" s="23"/>
      <c r="L67" s="23"/>
      <c r="M67" s="23"/>
      <c r="N67" s="23"/>
    </row>
    <row r="68" spans="1:14" ht="12.75" customHeight="1" x14ac:dyDescent="0.2">
      <c r="A68" s="23"/>
      <c r="B68" s="23"/>
      <c r="C68" s="23"/>
      <c r="D68" s="23"/>
      <c r="E68" s="23"/>
      <c r="F68" s="23"/>
      <c r="G68" s="23"/>
      <c r="H68" s="23"/>
      <c r="I68" s="23"/>
      <c r="J68" s="23"/>
      <c r="K68" s="23"/>
      <c r="L68" s="23"/>
      <c r="M68" s="23"/>
      <c r="N68" s="23"/>
    </row>
    <row r="69" spans="1:14" ht="12.75" customHeight="1" x14ac:dyDescent="0.2">
      <c r="A69" s="23"/>
      <c r="B69" s="23"/>
      <c r="C69" s="23"/>
      <c r="D69" s="23"/>
      <c r="E69" s="23"/>
      <c r="F69" s="23"/>
      <c r="G69" s="23"/>
      <c r="H69" s="23"/>
      <c r="I69" s="23"/>
      <c r="J69" s="23"/>
      <c r="K69" s="23"/>
      <c r="L69" s="23"/>
      <c r="M69" s="23"/>
      <c r="N69" s="23"/>
    </row>
    <row r="70" spans="1:14" ht="12.75" customHeight="1" x14ac:dyDescent="0.2">
      <c r="A70" s="23"/>
      <c r="B70" s="23"/>
      <c r="C70" s="23"/>
      <c r="D70" s="23"/>
      <c r="E70" s="23"/>
      <c r="F70" s="23"/>
      <c r="G70" s="23"/>
      <c r="H70" s="23"/>
      <c r="I70" s="23"/>
      <c r="J70" s="23"/>
      <c r="K70" s="23"/>
      <c r="L70" s="23"/>
      <c r="M70" s="23"/>
      <c r="N70" s="23"/>
    </row>
    <row r="71" spans="1:14" ht="12.75" customHeight="1" x14ac:dyDescent="0.2">
      <c r="A71" s="23"/>
      <c r="B71" s="23"/>
      <c r="C71" s="23"/>
      <c r="D71" s="23"/>
      <c r="E71" s="23"/>
      <c r="F71" s="23"/>
      <c r="G71" s="23"/>
      <c r="H71" s="23"/>
      <c r="I71" s="23"/>
      <c r="J71" s="23"/>
      <c r="K71" s="23"/>
      <c r="L71" s="23"/>
      <c r="M71" s="23"/>
      <c r="N71" s="23"/>
    </row>
    <row r="72" spans="1:14" ht="12.75" customHeight="1" x14ac:dyDescent="0.2">
      <c r="A72" s="23"/>
      <c r="B72" s="23"/>
      <c r="C72" s="23"/>
      <c r="D72" s="23"/>
      <c r="E72" s="23"/>
      <c r="F72" s="23"/>
      <c r="G72" s="23"/>
      <c r="H72" s="23"/>
      <c r="I72" s="23"/>
      <c r="J72" s="23"/>
      <c r="K72" s="23"/>
      <c r="L72" s="23"/>
      <c r="M72" s="23"/>
      <c r="N72" s="23"/>
    </row>
    <row r="73" spans="1:14" ht="12.75" customHeight="1" x14ac:dyDescent="0.2">
      <c r="A73" s="23"/>
      <c r="B73" s="23"/>
      <c r="C73" s="23"/>
      <c r="D73" s="23"/>
      <c r="E73" s="23"/>
      <c r="F73" s="23"/>
      <c r="G73" s="23"/>
      <c r="H73" s="23"/>
      <c r="I73" s="23"/>
      <c r="J73" s="23"/>
      <c r="K73" s="23"/>
      <c r="L73" s="23"/>
      <c r="M73" s="23"/>
      <c r="N73" s="23"/>
    </row>
    <row r="74" spans="1:14" ht="12.75" customHeight="1" x14ac:dyDescent="0.2">
      <c r="A74" s="23"/>
      <c r="B74" s="23"/>
      <c r="C74" s="23"/>
      <c r="D74" s="23"/>
      <c r="E74" s="23"/>
      <c r="F74" s="23"/>
      <c r="G74" s="23"/>
      <c r="H74" s="23"/>
      <c r="I74" s="23"/>
      <c r="J74" s="23"/>
      <c r="K74" s="23"/>
      <c r="L74" s="23"/>
      <c r="M74" s="23"/>
      <c r="N74" s="23"/>
    </row>
    <row r="75" spans="1:14" ht="12.75" customHeight="1" x14ac:dyDescent="0.2">
      <c r="A75" s="23"/>
      <c r="B75" s="23"/>
      <c r="C75" s="23"/>
      <c r="D75" s="23"/>
      <c r="E75" s="23"/>
      <c r="F75" s="23"/>
      <c r="G75" s="23"/>
      <c r="H75" s="23"/>
      <c r="I75" s="23"/>
      <c r="J75" s="23"/>
      <c r="K75" s="23"/>
      <c r="L75" s="23"/>
      <c r="M75" s="23"/>
      <c r="N75" s="23"/>
    </row>
    <row r="76" spans="1:14" ht="12.75" customHeight="1" x14ac:dyDescent="0.2">
      <c r="A76" s="23"/>
      <c r="B76" s="23"/>
      <c r="C76" s="23"/>
      <c r="D76" s="23"/>
      <c r="E76" s="23"/>
      <c r="F76" s="23"/>
      <c r="G76" s="23"/>
      <c r="H76" s="23"/>
      <c r="I76" s="23"/>
      <c r="J76" s="23"/>
      <c r="K76" s="23"/>
      <c r="L76" s="23"/>
      <c r="M76" s="23"/>
      <c r="N76" s="23"/>
    </row>
    <row r="77" spans="1:14" ht="12.75" customHeight="1" x14ac:dyDescent="0.2">
      <c r="A77" s="23"/>
      <c r="B77" s="23"/>
      <c r="C77" s="23"/>
      <c r="D77" s="23"/>
      <c r="E77" s="23"/>
      <c r="F77" s="23"/>
      <c r="G77" s="23"/>
      <c r="H77" s="23"/>
      <c r="I77" s="23"/>
      <c r="J77" s="23"/>
      <c r="K77" s="23"/>
      <c r="L77" s="23"/>
      <c r="M77" s="23"/>
      <c r="N77" s="23"/>
    </row>
    <row r="78" spans="1:14" ht="12.75" customHeight="1" x14ac:dyDescent="0.2">
      <c r="A78" s="23"/>
      <c r="B78" s="23"/>
      <c r="C78" s="23"/>
      <c r="D78" s="23"/>
      <c r="E78" s="23"/>
      <c r="F78" s="23"/>
      <c r="G78" s="23"/>
      <c r="H78" s="23"/>
      <c r="I78" s="23"/>
      <c r="J78" s="23"/>
      <c r="K78" s="23"/>
      <c r="L78" s="23"/>
      <c r="M78" s="23"/>
      <c r="N78" s="23"/>
    </row>
    <row r="79" spans="1:14" ht="12.75" customHeight="1" x14ac:dyDescent="0.2">
      <c r="A79" s="23"/>
      <c r="B79" s="23"/>
      <c r="C79" s="23"/>
      <c r="D79" s="23"/>
      <c r="E79" s="23"/>
      <c r="F79" s="23"/>
      <c r="G79" s="23"/>
      <c r="H79" s="23"/>
      <c r="I79" s="23"/>
      <c r="J79" s="23"/>
      <c r="K79" s="23"/>
      <c r="L79" s="23"/>
      <c r="M79" s="23"/>
      <c r="N79" s="23"/>
    </row>
    <row r="80" spans="1:14" ht="12.75" customHeight="1" x14ac:dyDescent="0.2">
      <c r="A80" s="23"/>
      <c r="B80" s="23"/>
      <c r="C80" s="23"/>
      <c r="D80" s="23"/>
      <c r="E80" s="23"/>
      <c r="F80" s="23"/>
      <c r="G80" s="23"/>
      <c r="H80" s="23"/>
      <c r="I80" s="23"/>
      <c r="J80" s="23"/>
      <c r="K80" s="23"/>
      <c r="L80" s="23"/>
      <c r="M80" s="23"/>
      <c r="N80" s="23"/>
    </row>
    <row r="81" spans="1:14" ht="12.75" customHeight="1" x14ac:dyDescent="0.2">
      <c r="A81" s="23"/>
      <c r="B81" s="23"/>
      <c r="C81" s="23"/>
      <c r="D81" s="23"/>
      <c r="E81" s="23"/>
      <c r="F81" s="23"/>
      <c r="G81" s="23"/>
      <c r="H81" s="23"/>
      <c r="I81" s="23"/>
      <c r="J81" s="23"/>
      <c r="K81" s="23"/>
      <c r="L81" s="23"/>
      <c r="M81" s="23"/>
      <c r="N81" s="23"/>
    </row>
    <row r="82" spans="1:14" ht="12.75" customHeight="1" x14ac:dyDescent="0.2">
      <c r="A82" s="23"/>
      <c r="B82" s="23"/>
      <c r="C82" s="23"/>
      <c r="D82" s="23"/>
      <c r="E82" s="23"/>
      <c r="F82" s="23"/>
      <c r="G82" s="23"/>
      <c r="H82" s="23"/>
      <c r="I82" s="23"/>
      <c r="J82" s="23"/>
      <c r="K82" s="23"/>
      <c r="L82" s="23"/>
      <c r="M82" s="23"/>
      <c r="N82" s="23"/>
    </row>
    <row r="83" spans="1:14" ht="12.75" customHeight="1" x14ac:dyDescent="0.2">
      <c r="A83" s="23"/>
      <c r="B83" s="23"/>
      <c r="C83" s="23"/>
      <c r="D83" s="23"/>
      <c r="E83" s="23"/>
      <c r="F83" s="23"/>
      <c r="G83" s="23"/>
      <c r="H83" s="23"/>
      <c r="I83" s="23"/>
      <c r="J83" s="23"/>
      <c r="K83" s="23"/>
      <c r="L83" s="23"/>
      <c r="M83" s="23"/>
      <c r="N83" s="23"/>
    </row>
    <row r="84" spans="1:14" ht="12.75" customHeight="1" x14ac:dyDescent="0.2">
      <c r="A84" s="23"/>
      <c r="B84" s="23"/>
      <c r="C84" s="23"/>
      <c r="D84" s="23"/>
      <c r="E84" s="23"/>
      <c r="F84" s="23"/>
      <c r="G84" s="23"/>
      <c r="H84" s="23"/>
      <c r="I84" s="23"/>
      <c r="J84" s="23"/>
      <c r="K84" s="23"/>
      <c r="L84" s="23"/>
      <c r="M84" s="23"/>
      <c r="N84" s="23"/>
    </row>
    <row r="85" spans="1:14" ht="12.75" customHeight="1" x14ac:dyDescent="0.2">
      <c r="A85" s="23"/>
      <c r="B85" s="23"/>
      <c r="C85" s="23"/>
      <c r="D85" s="23"/>
      <c r="E85" s="23"/>
      <c r="F85" s="23"/>
      <c r="G85" s="23"/>
      <c r="H85" s="23"/>
      <c r="I85" s="23"/>
      <c r="J85" s="23"/>
      <c r="K85" s="23"/>
      <c r="L85" s="23"/>
      <c r="M85" s="23"/>
      <c r="N85" s="23"/>
    </row>
    <row r="86" spans="1:14" ht="12.75" customHeight="1" x14ac:dyDescent="0.2">
      <c r="A86" s="23"/>
      <c r="B86" s="23"/>
      <c r="C86" s="23"/>
      <c r="D86" s="23"/>
      <c r="E86" s="23"/>
      <c r="F86" s="23"/>
      <c r="G86" s="23"/>
      <c r="H86" s="23"/>
      <c r="I86" s="23"/>
      <c r="J86" s="23"/>
      <c r="K86" s="23"/>
      <c r="L86" s="23"/>
      <c r="M86" s="23"/>
      <c r="N86" s="23"/>
    </row>
    <row r="87" spans="1:14" ht="12.75" customHeight="1" x14ac:dyDescent="0.2">
      <c r="A87" s="23"/>
      <c r="B87" s="23"/>
      <c r="C87" s="23"/>
      <c r="D87" s="23"/>
      <c r="E87" s="23"/>
      <c r="F87" s="23"/>
      <c r="G87" s="23"/>
      <c r="H87" s="23"/>
      <c r="I87" s="23"/>
      <c r="J87" s="23"/>
      <c r="K87" s="23"/>
      <c r="L87" s="23"/>
      <c r="M87" s="23"/>
      <c r="N87" s="23"/>
    </row>
    <row r="88" spans="1:14" ht="12.75" customHeight="1" x14ac:dyDescent="0.2">
      <c r="A88" s="23"/>
      <c r="B88" s="23"/>
      <c r="C88" s="23"/>
      <c r="D88" s="23"/>
      <c r="E88" s="23"/>
      <c r="F88" s="23"/>
      <c r="G88" s="23"/>
      <c r="H88" s="23"/>
      <c r="I88" s="23"/>
      <c r="J88" s="23"/>
      <c r="K88" s="23"/>
      <c r="L88" s="23"/>
      <c r="M88" s="23"/>
      <c r="N88" s="23"/>
    </row>
    <row r="89" spans="1:14" ht="12.75" customHeight="1" x14ac:dyDescent="0.2">
      <c r="A89" s="23"/>
      <c r="B89" s="23"/>
      <c r="C89" s="23"/>
      <c r="D89" s="23"/>
      <c r="E89" s="23"/>
      <c r="F89" s="23"/>
      <c r="G89" s="23"/>
      <c r="H89" s="23"/>
      <c r="I89" s="23"/>
      <c r="J89" s="23"/>
      <c r="K89" s="23"/>
      <c r="L89" s="23"/>
      <c r="M89" s="23"/>
      <c r="N89" s="23"/>
    </row>
    <row r="90" spans="1:14" ht="12.75" customHeight="1" x14ac:dyDescent="0.2">
      <c r="A90" s="23"/>
      <c r="B90" s="23"/>
      <c r="C90" s="23"/>
      <c r="D90" s="23"/>
      <c r="E90" s="23"/>
      <c r="F90" s="23"/>
      <c r="G90" s="23"/>
      <c r="H90" s="23"/>
      <c r="I90" s="23"/>
      <c r="J90" s="23"/>
      <c r="K90" s="23"/>
      <c r="L90" s="23"/>
      <c r="M90" s="23"/>
      <c r="N90" s="23"/>
    </row>
    <row r="91" spans="1:14" ht="12.75" customHeight="1" x14ac:dyDescent="0.2">
      <c r="A91" s="23"/>
      <c r="B91" s="23"/>
      <c r="C91" s="23"/>
      <c r="D91" s="23"/>
      <c r="E91" s="23"/>
      <c r="F91" s="23"/>
      <c r="G91" s="23"/>
      <c r="H91" s="23"/>
      <c r="I91" s="23"/>
      <c r="J91" s="23"/>
      <c r="K91" s="23"/>
      <c r="L91" s="23"/>
      <c r="M91" s="23"/>
      <c r="N91" s="23"/>
    </row>
    <row r="92" spans="1:14" ht="12.75" customHeight="1" x14ac:dyDescent="0.2">
      <c r="A92" s="23"/>
      <c r="B92" s="23"/>
      <c r="C92" s="23"/>
      <c r="D92" s="23"/>
      <c r="E92" s="23"/>
      <c r="F92" s="23"/>
      <c r="G92" s="23"/>
      <c r="H92" s="23"/>
      <c r="I92" s="23"/>
      <c r="J92" s="23"/>
      <c r="K92" s="23"/>
      <c r="L92" s="23"/>
      <c r="M92" s="23"/>
      <c r="N92" s="23"/>
    </row>
    <row r="93" spans="1:14" ht="12.75" customHeight="1" x14ac:dyDescent="0.2">
      <c r="A93" s="23"/>
      <c r="B93" s="23"/>
      <c r="C93" s="23"/>
      <c r="D93" s="23"/>
      <c r="E93" s="23"/>
      <c r="F93" s="23"/>
      <c r="G93" s="23"/>
      <c r="H93" s="23"/>
      <c r="I93" s="23"/>
      <c r="J93" s="23"/>
      <c r="K93" s="23"/>
      <c r="L93" s="23"/>
      <c r="M93" s="23"/>
      <c r="N93" s="23"/>
    </row>
    <row r="94" spans="1:14" ht="12.75" customHeight="1" x14ac:dyDescent="0.2">
      <c r="A94" s="23"/>
      <c r="B94" s="23"/>
      <c r="C94" s="23"/>
      <c r="D94" s="23"/>
      <c r="E94" s="23"/>
      <c r="F94" s="23"/>
      <c r="G94" s="23"/>
      <c r="H94" s="23"/>
      <c r="I94" s="23"/>
      <c r="J94" s="23"/>
      <c r="K94" s="23"/>
      <c r="L94" s="23"/>
      <c r="M94" s="23"/>
      <c r="N94" s="23"/>
    </row>
    <row r="95" spans="1:14" ht="12.75" customHeight="1" x14ac:dyDescent="0.2">
      <c r="A95" s="23"/>
      <c r="B95" s="23"/>
      <c r="C95" s="23"/>
      <c r="D95" s="23"/>
      <c r="E95" s="23"/>
      <c r="F95" s="23"/>
      <c r="G95" s="23"/>
      <c r="H95" s="23"/>
      <c r="I95" s="23"/>
      <c r="J95" s="23"/>
      <c r="K95" s="23"/>
      <c r="L95" s="23"/>
      <c r="M95" s="23"/>
      <c r="N95" s="23"/>
    </row>
    <row r="96" spans="1:14" ht="12.75" customHeight="1" x14ac:dyDescent="0.2">
      <c r="A96" s="23"/>
      <c r="B96" s="23"/>
      <c r="C96" s="23"/>
      <c r="D96" s="23"/>
      <c r="E96" s="23"/>
      <c r="F96" s="23"/>
      <c r="G96" s="23"/>
      <c r="H96" s="23"/>
      <c r="I96" s="23"/>
      <c r="J96" s="23"/>
      <c r="K96" s="23"/>
      <c r="L96" s="23"/>
      <c r="M96" s="23"/>
      <c r="N96" s="23"/>
    </row>
    <row r="97" spans="1:15" ht="12.75" customHeight="1" x14ac:dyDescent="0.2">
      <c r="A97" s="23"/>
      <c r="B97" s="23"/>
      <c r="C97" s="23"/>
      <c r="D97" s="23"/>
      <c r="E97" s="23"/>
      <c r="F97" s="23"/>
      <c r="G97" s="23"/>
      <c r="H97" s="23"/>
      <c r="I97" s="23"/>
      <c r="J97" s="23"/>
      <c r="K97" s="23"/>
      <c r="L97" s="23"/>
      <c r="M97" s="23"/>
      <c r="N97" s="23"/>
    </row>
    <row r="98" spans="1:15" ht="12.75" customHeight="1" x14ac:dyDescent="0.2">
      <c r="A98" s="23"/>
      <c r="B98" s="23"/>
      <c r="C98" s="23"/>
      <c r="D98" s="23"/>
      <c r="E98" s="23"/>
      <c r="F98" s="23"/>
      <c r="G98" s="23"/>
      <c r="H98" s="23"/>
      <c r="I98" s="23"/>
      <c r="J98" s="23"/>
      <c r="K98" s="23"/>
      <c r="L98" s="23"/>
      <c r="M98" s="23"/>
      <c r="N98" s="23"/>
    </row>
    <row r="99" spans="1:15" ht="12.75" customHeight="1" x14ac:dyDescent="0.2">
      <c r="A99" s="23"/>
      <c r="B99" s="23"/>
      <c r="C99" s="23"/>
      <c r="D99" s="23"/>
      <c r="E99" s="23"/>
      <c r="F99" s="23"/>
      <c r="G99" s="23"/>
      <c r="H99" s="23"/>
      <c r="I99" s="23"/>
      <c r="J99" s="23"/>
      <c r="K99" s="23"/>
      <c r="L99" s="23"/>
      <c r="M99" s="23"/>
      <c r="N99" s="23"/>
    </row>
    <row r="100" spans="1:15" ht="12.75" customHeight="1" x14ac:dyDescent="0.2">
      <c r="A100" s="23"/>
      <c r="B100" s="23"/>
      <c r="C100" s="23"/>
      <c r="D100" s="23"/>
      <c r="E100" s="23"/>
      <c r="F100" s="23"/>
      <c r="G100" s="23"/>
      <c r="H100" s="23"/>
      <c r="I100" s="23"/>
      <c r="J100" s="23"/>
      <c r="K100" s="23"/>
      <c r="L100" s="23"/>
      <c r="M100" s="23"/>
      <c r="N100" s="23"/>
    </row>
    <row r="101" spans="1:15" ht="12.75" customHeight="1" x14ac:dyDescent="0.2">
      <c r="A101" s="23"/>
      <c r="B101" s="23"/>
      <c r="C101" s="23"/>
      <c r="D101" s="23"/>
      <c r="E101" s="23"/>
      <c r="F101" s="23"/>
      <c r="G101" s="23"/>
      <c r="H101" s="23"/>
      <c r="I101" s="23"/>
      <c r="J101" s="23"/>
      <c r="K101" s="23"/>
      <c r="L101" s="23"/>
      <c r="M101" s="23"/>
      <c r="N101" s="23"/>
    </row>
    <row r="102" spans="1:15" ht="12.75" customHeight="1" x14ac:dyDescent="0.2">
      <c r="A102" s="23"/>
      <c r="B102" s="23"/>
      <c r="C102" s="23"/>
      <c r="D102" s="23"/>
      <c r="E102" s="23"/>
      <c r="F102" s="23"/>
      <c r="G102" s="23"/>
      <c r="H102" s="23"/>
      <c r="I102" s="23"/>
      <c r="J102" s="23"/>
      <c r="K102" s="23"/>
      <c r="L102" s="23"/>
      <c r="M102" s="23"/>
      <c r="N102" s="23"/>
    </row>
    <row r="103" spans="1:15" ht="12.75" customHeight="1" x14ac:dyDescent="0.2">
      <c r="A103" s="23"/>
      <c r="B103" s="23"/>
      <c r="C103" s="23"/>
      <c r="D103" s="23"/>
      <c r="E103" s="23"/>
      <c r="F103" s="23"/>
      <c r="G103" s="23"/>
      <c r="H103" s="23"/>
      <c r="I103" s="23"/>
      <c r="J103" s="23"/>
      <c r="K103" s="23"/>
      <c r="L103" s="23"/>
      <c r="M103" s="23"/>
      <c r="N103" s="23"/>
    </row>
    <row r="104" spans="1:15" x14ac:dyDescent="0.2">
      <c r="A104" s="23"/>
      <c r="B104" s="23"/>
      <c r="C104" s="23"/>
      <c r="D104" s="23"/>
      <c r="E104" s="23"/>
      <c r="F104" s="23"/>
      <c r="G104" s="23"/>
      <c r="H104" s="23"/>
      <c r="I104" s="23"/>
      <c r="J104" s="23"/>
      <c r="K104" s="23"/>
      <c r="L104" s="23"/>
      <c r="M104" s="23"/>
      <c r="N104" s="23"/>
      <c r="O104" s="23"/>
    </row>
    <row r="105" spans="1:15" x14ac:dyDescent="0.2">
      <c r="A105" s="23"/>
      <c r="B105" s="23"/>
      <c r="C105" s="23"/>
      <c r="D105" s="23"/>
      <c r="E105" s="23"/>
      <c r="F105" s="23"/>
      <c r="G105" s="23"/>
      <c r="H105" s="23"/>
      <c r="I105" s="23"/>
      <c r="J105" s="23"/>
      <c r="K105" s="23"/>
      <c r="L105" s="23"/>
      <c r="M105" s="23"/>
      <c r="N105" s="23"/>
      <c r="O105" s="23"/>
    </row>
    <row r="106" spans="1:15" x14ac:dyDescent="0.2">
      <c r="A106" s="23"/>
      <c r="B106" s="23"/>
      <c r="C106" s="23"/>
      <c r="D106" s="23"/>
      <c r="E106" s="23"/>
      <c r="F106" s="23"/>
      <c r="G106" s="23"/>
      <c r="H106" s="23"/>
      <c r="I106" s="23"/>
      <c r="J106" s="23"/>
      <c r="K106" s="23"/>
      <c r="L106" s="23"/>
      <c r="M106" s="23"/>
      <c r="N106" s="23"/>
      <c r="O106" s="23"/>
    </row>
    <row r="107" spans="1:15" x14ac:dyDescent="0.2">
      <c r="A107" s="23"/>
      <c r="B107" s="23"/>
      <c r="C107" s="23"/>
      <c r="D107" s="23"/>
      <c r="E107" s="23"/>
      <c r="F107" s="23"/>
      <c r="G107" s="23"/>
      <c r="H107" s="23"/>
      <c r="I107" s="23"/>
      <c r="J107" s="23"/>
      <c r="K107" s="23"/>
      <c r="L107" s="23"/>
      <c r="M107" s="23"/>
      <c r="N107" s="23"/>
      <c r="O107" s="23"/>
    </row>
    <row r="108" spans="1:15" x14ac:dyDescent="0.2">
      <c r="A108" s="23"/>
      <c r="B108" s="23"/>
      <c r="C108" s="23"/>
      <c r="D108" s="23"/>
      <c r="E108" s="23"/>
      <c r="F108" s="23"/>
      <c r="G108" s="23"/>
      <c r="H108" s="23"/>
      <c r="I108" s="23"/>
      <c r="J108" s="23"/>
      <c r="K108" s="23"/>
      <c r="L108" s="23"/>
      <c r="M108" s="23"/>
      <c r="N108" s="23"/>
      <c r="O108" s="23"/>
    </row>
    <row r="109" spans="1:15" x14ac:dyDescent="0.2">
      <c r="A109" s="23"/>
      <c r="B109" s="23"/>
      <c r="C109" s="23"/>
      <c r="D109" s="23"/>
      <c r="E109" s="23"/>
      <c r="F109" s="23"/>
      <c r="G109" s="23"/>
      <c r="H109" s="23"/>
      <c r="I109" s="23"/>
      <c r="J109" s="23"/>
      <c r="K109" s="23"/>
      <c r="L109" s="23"/>
      <c r="M109" s="23"/>
      <c r="N109" s="23"/>
      <c r="O109" s="23"/>
    </row>
    <row r="110" spans="1:15" x14ac:dyDescent="0.2">
      <c r="A110" s="23"/>
      <c r="B110" s="23"/>
      <c r="C110" s="23"/>
      <c r="D110" s="23"/>
      <c r="E110" s="23"/>
      <c r="F110" s="23"/>
      <c r="G110" s="23"/>
      <c r="H110" s="23"/>
      <c r="I110" s="23"/>
      <c r="J110" s="23"/>
      <c r="K110" s="23"/>
      <c r="L110" s="23"/>
      <c r="M110" s="23"/>
      <c r="N110" s="23"/>
      <c r="O110" s="23"/>
    </row>
    <row r="111" spans="1:15" x14ac:dyDescent="0.2">
      <c r="A111" s="23"/>
      <c r="B111" s="23"/>
      <c r="C111" s="23"/>
      <c r="D111" s="23"/>
      <c r="E111" s="23"/>
      <c r="F111" s="23"/>
      <c r="G111" s="23"/>
      <c r="H111" s="23"/>
      <c r="I111" s="23"/>
      <c r="J111" s="23"/>
      <c r="K111" s="23"/>
      <c r="L111" s="23"/>
      <c r="M111" s="23"/>
      <c r="N111" s="23"/>
      <c r="O111" s="23"/>
    </row>
    <row r="112" spans="1:15" x14ac:dyDescent="0.2">
      <c r="A112" s="23"/>
      <c r="B112" s="23"/>
      <c r="C112" s="23"/>
      <c r="D112" s="23"/>
      <c r="E112" s="23"/>
      <c r="F112" s="23"/>
      <c r="G112" s="23"/>
      <c r="H112" s="23"/>
      <c r="I112" s="23"/>
      <c r="J112" s="23"/>
      <c r="K112" s="23"/>
      <c r="L112" s="23"/>
      <c r="M112" s="23"/>
      <c r="N112" s="23"/>
      <c r="O112" s="23"/>
    </row>
    <row r="113" spans="1:15" x14ac:dyDescent="0.2">
      <c r="A113" s="23"/>
      <c r="B113" s="23"/>
      <c r="C113" s="23"/>
      <c r="D113" s="23"/>
      <c r="E113" s="23"/>
      <c r="F113" s="23"/>
      <c r="G113" s="23"/>
      <c r="H113" s="23"/>
      <c r="I113" s="23"/>
      <c r="J113" s="23"/>
      <c r="K113" s="23"/>
      <c r="L113" s="23"/>
      <c r="M113" s="23"/>
      <c r="N113" s="23"/>
      <c r="O113" s="23"/>
    </row>
    <row r="114" spans="1:15" x14ac:dyDescent="0.2">
      <c r="A114" s="23"/>
      <c r="B114" s="23"/>
      <c r="C114" s="23"/>
      <c r="D114" s="23"/>
      <c r="E114" s="23"/>
      <c r="F114" s="23"/>
      <c r="G114" s="23"/>
      <c r="H114" s="23"/>
      <c r="I114" s="23"/>
      <c r="J114" s="23"/>
      <c r="K114" s="23"/>
      <c r="L114" s="23"/>
      <c r="M114" s="23"/>
      <c r="N114" s="23"/>
      <c r="O114" s="23"/>
    </row>
    <row r="115" spans="1:15" x14ac:dyDescent="0.2">
      <c r="A115" s="23"/>
      <c r="B115" s="23"/>
      <c r="C115" s="23"/>
      <c r="D115" s="23"/>
      <c r="E115" s="23"/>
      <c r="F115" s="23"/>
      <c r="G115" s="23"/>
      <c r="H115" s="23"/>
      <c r="I115" s="23"/>
      <c r="J115" s="23"/>
      <c r="K115" s="23"/>
      <c r="L115" s="23"/>
      <c r="M115" s="23"/>
      <c r="N115" s="23"/>
      <c r="O115" s="23"/>
    </row>
    <row r="116" spans="1:15" x14ac:dyDescent="0.2">
      <c r="A116" s="23"/>
      <c r="B116" s="23"/>
      <c r="C116" s="23"/>
      <c r="D116" s="23"/>
      <c r="E116" s="23"/>
      <c r="F116" s="23"/>
      <c r="G116" s="23"/>
      <c r="H116" s="23"/>
      <c r="I116" s="23"/>
      <c r="J116" s="23"/>
      <c r="K116" s="23"/>
      <c r="L116" s="23"/>
      <c r="M116" s="23"/>
      <c r="N116" s="23"/>
      <c r="O116" s="23"/>
    </row>
    <row r="117" spans="1:15" x14ac:dyDescent="0.2">
      <c r="A117" s="23"/>
      <c r="B117" s="23"/>
      <c r="C117" s="23"/>
      <c r="D117" s="23"/>
      <c r="E117" s="23"/>
      <c r="F117" s="23"/>
      <c r="G117" s="23"/>
      <c r="H117" s="23"/>
      <c r="I117" s="23"/>
      <c r="J117" s="23"/>
      <c r="K117" s="23"/>
      <c r="L117" s="23"/>
      <c r="M117" s="23"/>
      <c r="N117" s="23"/>
      <c r="O117" s="23"/>
    </row>
    <row r="118" spans="1:15" x14ac:dyDescent="0.2">
      <c r="A118" s="23"/>
      <c r="B118" s="23"/>
      <c r="C118" s="23"/>
      <c r="D118" s="23"/>
      <c r="E118" s="23"/>
      <c r="F118" s="23"/>
      <c r="G118" s="23"/>
      <c r="H118" s="23"/>
      <c r="I118" s="23"/>
      <c r="J118" s="23"/>
      <c r="K118" s="23"/>
      <c r="L118" s="23"/>
      <c r="M118" s="23"/>
      <c r="N118" s="23"/>
      <c r="O118" s="23"/>
    </row>
    <row r="119" spans="1:15" x14ac:dyDescent="0.2">
      <c r="A119" s="23"/>
      <c r="B119" s="23"/>
      <c r="C119" s="23"/>
      <c r="D119" s="23"/>
      <c r="E119" s="23"/>
      <c r="F119" s="23"/>
      <c r="G119" s="23"/>
      <c r="H119" s="23"/>
      <c r="I119" s="23"/>
      <c r="J119" s="23"/>
      <c r="K119" s="23"/>
      <c r="L119" s="23"/>
      <c r="M119" s="23"/>
      <c r="N119" s="23"/>
      <c r="O119" s="23"/>
    </row>
    <row r="120" spans="1:15" x14ac:dyDescent="0.2">
      <c r="A120" s="23"/>
      <c r="B120" s="23"/>
      <c r="C120" s="23"/>
      <c r="D120" s="23"/>
      <c r="E120" s="23"/>
      <c r="F120" s="23"/>
      <c r="G120" s="23"/>
      <c r="H120" s="23"/>
      <c r="I120" s="23"/>
      <c r="J120" s="23"/>
      <c r="K120" s="23"/>
      <c r="L120" s="23"/>
      <c r="M120" s="23"/>
      <c r="N120" s="23"/>
      <c r="O120" s="23"/>
    </row>
    <row r="121" spans="1:15" x14ac:dyDescent="0.2">
      <c r="A121" s="23"/>
      <c r="B121" s="23"/>
      <c r="C121" s="23"/>
      <c r="D121" s="23"/>
      <c r="E121" s="23"/>
      <c r="F121" s="23"/>
      <c r="G121" s="23"/>
      <c r="H121" s="23"/>
      <c r="I121" s="23"/>
      <c r="J121" s="23"/>
      <c r="K121" s="23"/>
      <c r="L121" s="23"/>
      <c r="M121" s="23"/>
      <c r="N121" s="23"/>
      <c r="O121" s="23"/>
    </row>
    <row r="122" spans="1:15" x14ac:dyDescent="0.2">
      <c r="A122" s="23"/>
      <c r="B122" s="23"/>
      <c r="C122" s="23"/>
      <c r="D122" s="23"/>
      <c r="E122" s="23"/>
      <c r="F122" s="23"/>
      <c r="G122" s="23"/>
      <c r="H122" s="23"/>
      <c r="I122" s="23"/>
      <c r="J122" s="23"/>
      <c r="K122" s="23"/>
      <c r="L122" s="23"/>
      <c r="M122" s="23"/>
      <c r="N122" s="23"/>
      <c r="O122" s="23"/>
    </row>
    <row r="123" spans="1:15" x14ac:dyDescent="0.2">
      <c r="A123" s="23"/>
      <c r="B123" s="23"/>
      <c r="C123" s="23"/>
      <c r="D123" s="23"/>
      <c r="E123" s="23"/>
      <c r="F123" s="23"/>
      <c r="G123" s="23"/>
      <c r="H123" s="23"/>
      <c r="I123" s="23"/>
      <c r="J123" s="23"/>
      <c r="K123" s="23"/>
      <c r="L123" s="23"/>
      <c r="M123" s="23"/>
      <c r="N123" s="23"/>
      <c r="O123" s="23"/>
    </row>
    <row r="124" spans="1:15" x14ac:dyDescent="0.2">
      <c r="A124" s="23"/>
      <c r="B124" s="23"/>
      <c r="C124" s="23"/>
      <c r="D124" s="23"/>
      <c r="E124" s="23"/>
      <c r="F124" s="23"/>
      <c r="G124" s="23"/>
      <c r="H124" s="23"/>
      <c r="I124" s="23"/>
      <c r="J124" s="23"/>
      <c r="K124" s="23"/>
      <c r="L124" s="23"/>
      <c r="M124" s="23"/>
      <c r="N124" s="23"/>
      <c r="O124" s="23"/>
    </row>
    <row r="125" spans="1:15" x14ac:dyDescent="0.2">
      <c r="A125" s="23"/>
      <c r="B125" s="23"/>
      <c r="C125" s="23"/>
      <c r="D125" s="23"/>
      <c r="E125" s="23"/>
      <c r="F125" s="23"/>
      <c r="G125" s="23"/>
      <c r="H125" s="23"/>
      <c r="I125" s="23"/>
      <c r="J125" s="23"/>
      <c r="K125" s="23"/>
      <c r="L125" s="23"/>
      <c r="M125" s="23"/>
      <c r="N125" s="23"/>
      <c r="O125" s="23"/>
    </row>
    <row r="126" spans="1:15" x14ac:dyDescent="0.2">
      <c r="A126" s="23"/>
      <c r="B126" s="23"/>
      <c r="C126" s="23"/>
      <c r="D126" s="23"/>
      <c r="E126" s="23"/>
      <c r="F126" s="23"/>
      <c r="G126" s="23"/>
      <c r="H126" s="23"/>
      <c r="I126" s="23"/>
      <c r="J126" s="23"/>
      <c r="K126" s="23"/>
      <c r="L126" s="23"/>
      <c r="M126" s="23"/>
      <c r="N126" s="23"/>
      <c r="O126" s="23"/>
    </row>
    <row r="127" spans="1:15" x14ac:dyDescent="0.2">
      <c r="A127" s="23"/>
      <c r="B127" s="23"/>
      <c r="C127" s="23"/>
      <c r="D127" s="23"/>
      <c r="E127" s="23"/>
      <c r="F127" s="23"/>
      <c r="G127" s="23"/>
      <c r="H127" s="23"/>
      <c r="I127" s="23"/>
      <c r="J127" s="23"/>
      <c r="K127" s="23"/>
      <c r="L127" s="23"/>
      <c r="M127" s="23"/>
      <c r="N127" s="23"/>
      <c r="O127" s="23"/>
    </row>
    <row r="128" spans="1:15" x14ac:dyDescent="0.2">
      <c r="A128" s="23"/>
      <c r="B128" s="23"/>
      <c r="C128" s="23"/>
      <c r="D128" s="23"/>
      <c r="E128" s="23"/>
      <c r="F128" s="23"/>
      <c r="G128" s="23"/>
      <c r="H128" s="23"/>
      <c r="I128" s="23"/>
      <c r="J128" s="23"/>
      <c r="K128" s="23"/>
      <c r="L128" s="23"/>
      <c r="M128" s="23"/>
      <c r="N128" s="23"/>
      <c r="O128" s="23"/>
    </row>
    <row r="129" spans="1:15" x14ac:dyDescent="0.2">
      <c r="A129" s="23"/>
      <c r="B129" s="23"/>
      <c r="C129" s="23"/>
      <c r="D129" s="23"/>
      <c r="E129" s="23"/>
      <c r="F129" s="23"/>
      <c r="G129" s="23"/>
      <c r="H129" s="23"/>
      <c r="I129" s="23"/>
      <c r="J129" s="23"/>
      <c r="K129" s="23"/>
      <c r="L129" s="23"/>
      <c r="M129" s="23"/>
      <c r="N129" s="23"/>
      <c r="O129" s="23"/>
    </row>
    <row r="130" spans="1:15" x14ac:dyDescent="0.2">
      <c r="A130" s="23"/>
      <c r="B130" s="23"/>
      <c r="C130" s="23"/>
      <c r="D130" s="23"/>
      <c r="E130" s="23"/>
      <c r="F130" s="23"/>
      <c r="G130" s="23"/>
      <c r="H130" s="23"/>
      <c r="I130" s="23"/>
      <c r="J130" s="23"/>
      <c r="K130" s="23"/>
      <c r="L130" s="23"/>
      <c r="M130" s="23"/>
      <c r="N130" s="23"/>
      <c r="O130" s="23"/>
    </row>
    <row r="131" spans="1:15" x14ac:dyDescent="0.2">
      <c r="A131" s="23"/>
      <c r="B131" s="23"/>
      <c r="C131" s="23"/>
      <c r="D131" s="23"/>
      <c r="E131" s="23"/>
      <c r="F131" s="23"/>
      <c r="G131" s="23"/>
      <c r="H131" s="23"/>
      <c r="I131" s="23"/>
      <c r="J131" s="23"/>
      <c r="K131" s="23"/>
      <c r="L131" s="23"/>
      <c r="M131" s="23"/>
      <c r="N131" s="23"/>
      <c r="O131" s="23"/>
    </row>
    <row r="132" spans="1:15" x14ac:dyDescent="0.2">
      <c r="A132" s="23"/>
      <c r="B132" s="23"/>
      <c r="C132" s="23"/>
      <c r="D132" s="23"/>
      <c r="E132" s="23"/>
      <c r="F132" s="23"/>
      <c r="G132" s="23"/>
      <c r="H132" s="23"/>
      <c r="I132" s="23"/>
      <c r="J132" s="23"/>
      <c r="K132" s="23"/>
      <c r="L132" s="23"/>
      <c r="M132" s="23"/>
      <c r="N132" s="23"/>
      <c r="O132" s="23"/>
    </row>
    <row r="133" spans="1:15" x14ac:dyDescent="0.2">
      <c r="A133" s="23"/>
      <c r="B133" s="23"/>
      <c r="C133" s="23"/>
      <c r="D133" s="23"/>
      <c r="E133" s="23"/>
      <c r="F133" s="23"/>
      <c r="G133" s="23"/>
      <c r="H133" s="23"/>
      <c r="I133" s="23"/>
      <c r="J133" s="23"/>
      <c r="K133" s="23"/>
      <c r="L133" s="23"/>
      <c r="M133" s="23"/>
      <c r="N133" s="23"/>
      <c r="O133" s="23"/>
    </row>
    <row r="134" spans="1:15" x14ac:dyDescent="0.2">
      <c r="A134" s="23"/>
      <c r="B134" s="23"/>
      <c r="C134" s="23"/>
      <c r="D134" s="23"/>
      <c r="E134" s="23"/>
      <c r="F134" s="23"/>
      <c r="G134" s="23"/>
      <c r="H134" s="23"/>
      <c r="I134" s="23"/>
      <c r="J134" s="23"/>
      <c r="K134" s="23"/>
      <c r="L134" s="23"/>
      <c r="M134" s="23"/>
      <c r="N134" s="23"/>
      <c r="O134" s="23"/>
    </row>
    <row r="135" spans="1:15" x14ac:dyDescent="0.2">
      <c r="A135" s="23"/>
      <c r="B135" s="23"/>
      <c r="C135" s="23"/>
      <c r="D135" s="23"/>
      <c r="E135" s="23"/>
      <c r="F135" s="23"/>
      <c r="G135" s="23"/>
      <c r="H135" s="23"/>
      <c r="I135" s="23"/>
      <c r="J135" s="23"/>
      <c r="K135" s="23"/>
      <c r="L135" s="23"/>
      <c r="M135" s="23"/>
      <c r="N135" s="23"/>
      <c r="O135" s="23"/>
    </row>
    <row r="136" spans="1:15" x14ac:dyDescent="0.2">
      <c r="A136" s="23"/>
      <c r="B136" s="23"/>
      <c r="C136" s="23"/>
      <c r="D136" s="23"/>
      <c r="E136" s="23"/>
      <c r="F136" s="23"/>
      <c r="G136" s="23"/>
      <c r="H136" s="23"/>
      <c r="I136" s="23"/>
      <c r="J136" s="23"/>
      <c r="K136" s="23"/>
      <c r="L136" s="23"/>
      <c r="M136" s="23"/>
      <c r="N136" s="23"/>
      <c r="O136" s="23"/>
    </row>
    <row r="137" spans="1:15" x14ac:dyDescent="0.2">
      <c r="A137" s="23"/>
      <c r="B137" s="23"/>
      <c r="C137" s="23"/>
      <c r="D137" s="23"/>
      <c r="E137" s="23"/>
      <c r="F137" s="23"/>
      <c r="G137" s="23"/>
      <c r="H137" s="23"/>
      <c r="I137" s="23"/>
      <c r="J137" s="23"/>
      <c r="K137" s="23"/>
      <c r="L137" s="23"/>
      <c r="M137" s="23"/>
      <c r="N137" s="23"/>
      <c r="O137" s="23"/>
    </row>
    <row r="138" spans="1:15" x14ac:dyDescent="0.2">
      <c r="A138" s="23"/>
      <c r="B138" s="23"/>
      <c r="C138" s="23"/>
      <c r="D138" s="23"/>
      <c r="E138" s="23"/>
      <c r="F138" s="23"/>
      <c r="G138" s="23"/>
      <c r="H138" s="23"/>
      <c r="I138" s="23"/>
      <c r="J138" s="23"/>
      <c r="K138" s="23"/>
      <c r="L138" s="23"/>
      <c r="M138" s="23"/>
      <c r="N138" s="23"/>
      <c r="O138" s="23"/>
    </row>
    <row r="139" spans="1:15" x14ac:dyDescent="0.2">
      <c r="A139" s="23"/>
      <c r="B139" s="23"/>
      <c r="C139" s="23"/>
      <c r="D139" s="23"/>
      <c r="E139" s="23"/>
      <c r="F139" s="23"/>
      <c r="G139" s="23"/>
      <c r="H139" s="23"/>
      <c r="I139" s="23"/>
      <c r="J139" s="23"/>
      <c r="K139" s="23"/>
      <c r="L139" s="23"/>
      <c r="M139" s="23"/>
      <c r="N139" s="23"/>
      <c r="O139" s="23"/>
    </row>
    <row r="140" spans="1:15" x14ac:dyDescent="0.2">
      <c r="A140" s="23"/>
      <c r="B140" s="23"/>
      <c r="C140" s="23"/>
      <c r="D140" s="23"/>
      <c r="E140" s="23"/>
      <c r="F140" s="23"/>
      <c r="G140" s="23"/>
      <c r="H140" s="23"/>
      <c r="I140" s="23"/>
      <c r="J140" s="23"/>
      <c r="K140" s="23"/>
      <c r="L140" s="23"/>
      <c r="M140" s="23"/>
      <c r="N140" s="23"/>
      <c r="O140" s="23"/>
    </row>
    <row r="141" spans="1:15" x14ac:dyDescent="0.2">
      <c r="A141" s="23"/>
      <c r="B141" s="23"/>
      <c r="C141" s="23"/>
      <c r="D141" s="23"/>
      <c r="E141" s="23"/>
      <c r="F141" s="23"/>
      <c r="G141" s="23"/>
      <c r="H141" s="23"/>
      <c r="I141" s="23"/>
      <c r="J141" s="23"/>
      <c r="K141" s="23"/>
      <c r="L141" s="23"/>
      <c r="M141" s="23"/>
      <c r="N141" s="23"/>
      <c r="O141" s="23"/>
    </row>
    <row r="142" spans="1:15" x14ac:dyDescent="0.2">
      <c r="A142" s="23"/>
      <c r="B142" s="23"/>
      <c r="C142" s="23"/>
      <c r="D142" s="23"/>
      <c r="E142" s="23"/>
      <c r="F142" s="23"/>
      <c r="G142" s="23"/>
      <c r="H142" s="23"/>
      <c r="I142" s="23"/>
      <c r="J142" s="23"/>
      <c r="K142" s="23"/>
      <c r="L142" s="23"/>
      <c r="M142" s="23"/>
      <c r="N142" s="23"/>
      <c r="O142" s="23"/>
    </row>
    <row r="143" spans="1:15" x14ac:dyDescent="0.2">
      <c r="A143" s="23"/>
      <c r="B143" s="23"/>
      <c r="C143" s="23"/>
      <c r="D143" s="23"/>
      <c r="E143" s="23"/>
      <c r="F143" s="23"/>
      <c r="G143" s="23"/>
      <c r="H143" s="23"/>
      <c r="I143" s="23"/>
      <c r="J143" s="23"/>
      <c r="K143" s="23"/>
      <c r="L143" s="23"/>
      <c r="M143" s="23"/>
      <c r="N143" s="23"/>
      <c r="O143" s="23"/>
    </row>
    <row r="144" spans="1:15" x14ac:dyDescent="0.2">
      <c r="A144" s="23"/>
      <c r="B144" s="23"/>
      <c r="C144" s="23"/>
      <c r="D144" s="23"/>
      <c r="E144" s="23"/>
      <c r="F144" s="23"/>
      <c r="G144" s="23"/>
      <c r="H144" s="23"/>
      <c r="I144" s="23"/>
      <c r="J144" s="23"/>
      <c r="K144" s="23"/>
      <c r="L144" s="23"/>
      <c r="M144" s="23"/>
      <c r="N144" s="23"/>
      <c r="O144" s="23"/>
    </row>
    <row r="145" spans="1:15" x14ac:dyDescent="0.2">
      <c r="A145" s="23"/>
      <c r="B145" s="23"/>
      <c r="C145" s="23"/>
      <c r="D145" s="23"/>
      <c r="E145" s="23"/>
      <c r="F145" s="23"/>
      <c r="G145" s="23"/>
      <c r="H145" s="23"/>
      <c r="I145" s="23"/>
      <c r="J145" s="23"/>
      <c r="K145" s="23"/>
      <c r="L145" s="23"/>
      <c r="M145" s="23"/>
      <c r="N145" s="23"/>
      <c r="O145" s="23"/>
    </row>
    <row r="146" spans="1:15" x14ac:dyDescent="0.2">
      <c r="A146" s="23"/>
      <c r="B146" s="23"/>
      <c r="C146" s="23"/>
      <c r="D146" s="23"/>
      <c r="E146" s="23"/>
      <c r="F146" s="23"/>
      <c r="G146" s="23"/>
      <c r="H146" s="23"/>
      <c r="I146" s="23"/>
      <c r="J146" s="23"/>
      <c r="K146" s="23"/>
      <c r="L146" s="23"/>
      <c r="M146" s="23"/>
      <c r="N146" s="23"/>
      <c r="O146" s="23"/>
    </row>
    <row r="147" spans="1:15" x14ac:dyDescent="0.2">
      <c r="A147" s="23"/>
      <c r="B147" s="23"/>
      <c r="C147" s="23"/>
      <c r="D147" s="23"/>
      <c r="E147" s="23"/>
      <c r="F147" s="23"/>
      <c r="G147" s="23"/>
      <c r="H147" s="23"/>
      <c r="I147" s="23"/>
      <c r="J147" s="23"/>
      <c r="K147" s="23"/>
      <c r="L147" s="23"/>
      <c r="M147" s="23"/>
      <c r="N147" s="23"/>
      <c r="O147" s="23"/>
    </row>
    <row r="148" spans="1:15" x14ac:dyDescent="0.2">
      <c r="A148" s="23"/>
      <c r="B148" s="23"/>
      <c r="C148" s="23"/>
      <c r="D148" s="23"/>
      <c r="E148" s="23"/>
      <c r="F148" s="23"/>
      <c r="G148" s="23"/>
      <c r="H148" s="23"/>
      <c r="I148" s="23"/>
      <c r="J148" s="23"/>
      <c r="K148" s="23"/>
      <c r="L148" s="23"/>
      <c r="M148" s="23"/>
      <c r="N148" s="23"/>
      <c r="O148" s="23"/>
    </row>
    <row r="149" spans="1:15" x14ac:dyDescent="0.2">
      <c r="A149" s="23"/>
      <c r="B149" s="23"/>
      <c r="C149" s="23"/>
      <c r="D149" s="23"/>
      <c r="E149" s="23"/>
      <c r="F149" s="23"/>
      <c r="G149" s="23"/>
      <c r="H149" s="23"/>
      <c r="I149" s="23"/>
      <c r="J149" s="23"/>
      <c r="K149" s="23"/>
      <c r="L149" s="23"/>
      <c r="M149" s="23"/>
      <c r="N149" s="23"/>
      <c r="O149" s="23"/>
    </row>
    <row r="150" spans="1:15" x14ac:dyDescent="0.2">
      <c r="A150" s="23"/>
      <c r="B150" s="23"/>
      <c r="C150" s="23"/>
      <c r="D150" s="23"/>
      <c r="E150" s="23"/>
      <c r="F150" s="23"/>
      <c r="G150" s="23"/>
      <c r="H150" s="23"/>
      <c r="I150" s="23"/>
      <c r="J150" s="23"/>
      <c r="K150" s="23"/>
      <c r="L150" s="23"/>
      <c r="M150" s="23"/>
      <c r="N150" s="23"/>
      <c r="O150" s="23"/>
    </row>
    <row r="151" spans="1:15" x14ac:dyDescent="0.2">
      <c r="A151" s="23"/>
      <c r="B151" s="23"/>
      <c r="C151" s="23"/>
      <c r="D151" s="23"/>
      <c r="E151" s="23"/>
      <c r="F151" s="23"/>
      <c r="G151" s="23"/>
      <c r="H151" s="23"/>
      <c r="I151" s="23"/>
      <c r="J151" s="23"/>
      <c r="K151" s="23"/>
      <c r="L151" s="23"/>
      <c r="M151" s="23"/>
      <c r="N151" s="23"/>
      <c r="O151" s="23"/>
    </row>
    <row r="152" spans="1:15" x14ac:dyDescent="0.2">
      <c r="A152" s="23"/>
      <c r="B152" s="23"/>
      <c r="C152" s="23"/>
      <c r="D152" s="23"/>
      <c r="E152" s="23"/>
      <c r="F152" s="23"/>
      <c r="G152" s="23"/>
      <c r="H152" s="23"/>
      <c r="I152" s="23"/>
      <c r="J152" s="23"/>
      <c r="K152" s="23"/>
      <c r="L152" s="23"/>
      <c r="M152" s="23"/>
      <c r="N152" s="23"/>
      <c r="O152" s="23"/>
    </row>
    <row r="153" spans="1:15" x14ac:dyDescent="0.2">
      <c r="A153" s="23"/>
      <c r="B153" s="23"/>
      <c r="C153" s="23"/>
      <c r="D153" s="23"/>
      <c r="E153" s="23"/>
      <c r="F153" s="23"/>
      <c r="G153" s="23"/>
      <c r="H153" s="23"/>
      <c r="I153" s="23"/>
      <c r="J153" s="23"/>
      <c r="K153" s="23"/>
      <c r="L153" s="23"/>
      <c r="M153" s="23"/>
      <c r="N153" s="23"/>
      <c r="O153" s="23"/>
    </row>
    <row r="154" spans="1:15" x14ac:dyDescent="0.2">
      <c r="A154" s="23"/>
      <c r="B154" s="23"/>
      <c r="C154" s="23"/>
      <c r="D154" s="23"/>
      <c r="E154" s="23"/>
      <c r="F154" s="23"/>
      <c r="G154" s="23"/>
      <c r="H154" s="23"/>
      <c r="I154" s="23"/>
      <c r="J154" s="23"/>
      <c r="K154" s="23"/>
      <c r="L154" s="23"/>
      <c r="M154" s="23"/>
      <c r="N154" s="23"/>
      <c r="O154" s="23"/>
    </row>
    <row r="155" spans="1:15" x14ac:dyDescent="0.2">
      <c r="A155" s="23"/>
      <c r="B155" s="23"/>
      <c r="C155" s="23"/>
      <c r="D155" s="23"/>
      <c r="E155" s="23"/>
      <c r="F155" s="23"/>
      <c r="G155" s="23"/>
      <c r="H155" s="23"/>
      <c r="I155" s="23"/>
      <c r="J155" s="23"/>
      <c r="K155" s="23"/>
      <c r="L155" s="23"/>
      <c r="M155" s="23"/>
      <c r="N155" s="23"/>
      <c r="O155" s="23"/>
    </row>
    <row r="156" spans="1:15" x14ac:dyDescent="0.2">
      <c r="A156" s="23"/>
      <c r="B156" s="23"/>
      <c r="C156" s="23"/>
      <c r="D156" s="23"/>
      <c r="E156" s="23"/>
      <c r="F156" s="23"/>
      <c r="G156" s="23"/>
      <c r="H156" s="23"/>
      <c r="I156" s="23"/>
      <c r="J156" s="23"/>
      <c r="K156" s="23"/>
      <c r="L156" s="23"/>
      <c r="M156" s="23"/>
      <c r="N156" s="23"/>
      <c r="O156" s="23"/>
    </row>
    <row r="157" spans="1:15" x14ac:dyDescent="0.2">
      <c r="A157" s="23"/>
      <c r="B157" s="23"/>
      <c r="C157" s="23"/>
      <c r="D157" s="23"/>
      <c r="E157" s="23"/>
      <c r="F157" s="23"/>
      <c r="G157" s="23"/>
      <c r="H157" s="23"/>
      <c r="I157" s="23"/>
      <c r="J157" s="23"/>
      <c r="K157" s="23"/>
      <c r="L157" s="23"/>
      <c r="M157" s="23"/>
      <c r="N157" s="23"/>
      <c r="O157" s="23"/>
    </row>
    <row r="158" spans="1:15" x14ac:dyDescent="0.2">
      <c r="A158" s="23"/>
      <c r="B158" s="23"/>
      <c r="C158" s="23"/>
      <c r="D158" s="23"/>
      <c r="E158" s="23"/>
      <c r="F158" s="23"/>
      <c r="G158" s="23"/>
      <c r="H158" s="23"/>
      <c r="I158" s="23"/>
      <c r="J158" s="23"/>
      <c r="K158" s="23"/>
      <c r="L158" s="23"/>
      <c r="M158" s="23"/>
      <c r="N158" s="23"/>
      <c r="O158" s="23"/>
    </row>
    <row r="159" spans="1:15" x14ac:dyDescent="0.2">
      <c r="A159" s="23"/>
      <c r="B159" s="23"/>
      <c r="C159" s="23"/>
      <c r="D159" s="23"/>
      <c r="E159" s="23"/>
      <c r="F159" s="23"/>
      <c r="G159" s="23"/>
      <c r="H159" s="23"/>
      <c r="I159" s="23"/>
      <c r="J159" s="23"/>
      <c r="K159" s="23"/>
      <c r="L159" s="23"/>
      <c r="M159" s="23"/>
      <c r="N159" s="23"/>
      <c r="O159" s="23"/>
    </row>
    <row r="160" spans="1:15" x14ac:dyDescent="0.2">
      <c r="A160" s="23"/>
      <c r="B160" s="23"/>
      <c r="C160" s="23"/>
      <c r="D160" s="23"/>
      <c r="E160" s="23"/>
      <c r="F160" s="23"/>
      <c r="G160" s="23"/>
      <c r="H160" s="23"/>
      <c r="I160" s="23"/>
      <c r="J160" s="23"/>
      <c r="K160" s="23"/>
      <c r="L160" s="23"/>
      <c r="M160" s="23"/>
      <c r="N160" s="23"/>
      <c r="O160" s="23"/>
    </row>
    <row r="161" spans="1:15" x14ac:dyDescent="0.2">
      <c r="A161" s="23"/>
      <c r="B161" s="23"/>
      <c r="C161" s="23"/>
      <c r="D161" s="23"/>
      <c r="E161" s="23"/>
      <c r="F161" s="23"/>
      <c r="G161" s="23"/>
      <c r="H161" s="23"/>
      <c r="I161" s="23"/>
      <c r="J161" s="23"/>
      <c r="K161" s="23"/>
      <c r="L161" s="23"/>
      <c r="M161" s="23"/>
      <c r="N161" s="23"/>
      <c r="O161" s="23"/>
    </row>
    <row r="162" spans="1:15" x14ac:dyDescent="0.2">
      <c r="A162" s="23"/>
      <c r="B162" s="23"/>
      <c r="C162" s="23"/>
      <c r="D162" s="23"/>
      <c r="E162" s="23"/>
      <c r="F162" s="23"/>
      <c r="G162" s="23"/>
      <c r="H162" s="23"/>
      <c r="I162" s="23"/>
      <c r="J162" s="23"/>
      <c r="K162" s="23"/>
      <c r="L162" s="23"/>
      <c r="M162" s="23"/>
      <c r="N162" s="23"/>
      <c r="O162" s="23"/>
    </row>
    <row r="163" spans="1:15" x14ac:dyDescent="0.2">
      <c r="A163" s="23"/>
      <c r="B163" s="23"/>
      <c r="C163" s="23"/>
      <c r="D163" s="23"/>
      <c r="E163" s="23"/>
      <c r="F163" s="23"/>
      <c r="G163" s="23"/>
      <c r="H163" s="23"/>
      <c r="I163" s="23"/>
      <c r="J163" s="23"/>
      <c r="K163" s="23"/>
      <c r="L163" s="23"/>
      <c r="M163" s="23"/>
      <c r="N163" s="23"/>
      <c r="O163" s="23"/>
    </row>
  </sheetData>
  <hyperlinks>
    <hyperlink ref="A3" location="'Risk Log'!C9" tooltip="Click to go back to the Risk Log - Category column" display="Go to Risk Log - Category"/>
    <hyperlink ref="B3" location="'Risk Log'!E9" tooltip="Click to go back to the Risk Log - Owner column" display="Go to Risk Log - Owner"/>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8"/>
  <sheetViews>
    <sheetView zoomScale="70" zoomScaleNormal="70" workbookViewId="0">
      <selection activeCell="C4" sqref="C4"/>
    </sheetView>
  </sheetViews>
  <sheetFormatPr defaultRowHeight="14.25" x14ac:dyDescent="0.2"/>
  <cols>
    <col min="1" max="1" width="5.625" customWidth="1"/>
    <col min="2" max="2" width="174" customWidth="1"/>
    <col min="3" max="3" width="36" style="5" customWidth="1"/>
    <col min="16" max="256" width="8"/>
    <col min="257" max="257" width="6.25" customWidth="1"/>
    <col min="258" max="258" width="122.875" customWidth="1"/>
    <col min="259" max="259" width="33.375" customWidth="1"/>
    <col min="260" max="512" width="8"/>
    <col min="513" max="513" width="6.25" customWidth="1"/>
    <col min="514" max="514" width="122.875" customWidth="1"/>
    <col min="515" max="515" width="33.375" customWidth="1"/>
    <col min="516" max="768" width="8"/>
    <col min="769" max="769" width="6.25" customWidth="1"/>
    <col min="770" max="770" width="122.875" customWidth="1"/>
    <col min="771" max="771" width="33.375" customWidth="1"/>
    <col min="1025" max="1025" width="6.25" customWidth="1"/>
    <col min="1026" max="1026" width="122.875" customWidth="1"/>
    <col min="1027" max="1027" width="33.375" customWidth="1"/>
    <col min="1028" max="1280" width="8"/>
    <col min="1281" max="1281" width="6.25" customWidth="1"/>
    <col min="1282" max="1282" width="122.875" customWidth="1"/>
    <col min="1283" max="1283" width="33.375" customWidth="1"/>
    <col min="1284" max="1536" width="8"/>
    <col min="1537" max="1537" width="6.25" customWidth="1"/>
    <col min="1538" max="1538" width="122.875" customWidth="1"/>
    <col min="1539" max="1539" width="33.375" customWidth="1"/>
    <col min="1540" max="1792" width="8"/>
    <col min="1793" max="1793" width="6.25" customWidth="1"/>
    <col min="1794" max="1794" width="122.875" customWidth="1"/>
    <col min="1795" max="1795" width="33.375" customWidth="1"/>
    <col min="2049" max="2049" width="6.25" customWidth="1"/>
    <col min="2050" max="2050" width="122.875" customWidth="1"/>
    <col min="2051" max="2051" width="33.375" customWidth="1"/>
    <col min="2052" max="2304" width="8"/>
    <col min="2305" max="2305" width="6.25" customWidth="1"/>
    <col min="2306" max="2306" width="122.875" customWidth="1"/>
    <col min="2307" max="2307" width="33.375" customWidth="1"/>
    <col min="2308" max="2560" width="8"/>
    <col min="2561" max="2561" width="6.25" customWidth="1"/>
    <col min="2562" max="2562" width="122.875" customWidth="1"/>
    <col min="2563" max="2563" width="33.375" customWidth="1"/>
    <col min="2564" max="2816" width="8"/>
    <col min="2817" max="2817" width="6.25" customWidth="1"/>
    <col min="2818" max="2818" width="122.875" customWidth="1"/>
    <col min="2819" max="2819" width="33.375" customWidth="1"/>
    <col min="3073" max="3073" width="6.25" customWidth="1"/>
    <col min="3074" max="3074" width="122.875" customWidth="1"/>
    <col min="3075" max="3075" width="33.375" customWidth="1"/>
    <col min="3076" max="3328" width="8"/>
    <col min="3329" max="3329" width="6.25" customWidth="1"/>
    <col min="3330" max="3330" width="122.875" customWidth="1"/>
    <col min="3331" max="3331" width="33.375" customWidth="1"/>
    <col min="3332" max="3584" width="8"/>
    <col min="3585" max="3585" width="6.25" customWidth="1"/>
    <col min="3586" max="3586" width="122.875" customWidth="1"/>
    <col min="3587" max="3587" width="33.375" customWidth="1"/>
    <col min="3588" max="3840" width="8"/>
    <col min="3841" max="3841" width="6.25" customWidth="1"/>
    <col min="3842" max="3842" width="122.875" customWidth="1"/>
    <col min="3843" max="3843" width="33.375" customWidth="1"/>
    <col min="4097" max="4097" width="6.25" customWidth="1"/>
    <col min="4098" max="4098" width="122.875" customWidth="1"/>
    <col min="4099" max="4099" width="33.375" customWidth="1"/>
    <col min="4100" max="4352" width="8"/>
    <col min="4353" max="4353" width="6.25" customWidth="1"/>
    <col min="4354" max="4354" width="122.875" customWidth="1"/>
    <col min="4355" max="4355" width="33.375" customWidth="1"/>
    <col min="4356" max="4608" width="8"/>
    <col min="4609" max="4609" width="6.25" customWidth="1"/>
    <col min="4610" max="4610" width="122.875" customWidth="1"/>
    <col min="4611" max="4611" width="33.375" customWidth="1"/>
    <col min="4612" max="4864" width="8"/>
    <col min="4865" max="4865" width="6.25" customWidth="1"/>
    <col min="4866" max="4866" width="122.875" customWidth="1"/>
    <col min="4867" max="4867" width="33.375" customWidth="1"/>
    <col min="5121" max="5121" width="6.25" customWidth="1"/>
    <col min="5122" max="5122" width="122.875" customWidth="1"/>
    <col min="5123" max="5123" width="33.375" customWidth="1"/>
    <col min="5124" max="5376" width="8"/>
    <col min="5377" max="5377" width="6.25" customWidth="1"/>
    <col min="5378" max="5378" width="122.875" customWidth="1"/>
    <col min="5379" max="5379" width="33.375" customWidth="1"/>
    <col min="5380" max="5632" width="8"/>
    <col min="5633" max="5633" width="6.25" customWidth="1"/>
    <col min="5634" max="5634" width="122.875" customWidth="1"/>
    <col min="5635" max="5635" width="33.375" customWidth="1"/>
    <col min="5636" max="5888" width="8"/>
    <col min="5889" max="5889" width="6.25" customWidth="1"/>
    <col min="5890" max="5890" width="122.875" customWidth="1"/>
    <col min="5891" max="5891" width="33.375" customWidth="1"/>
    <col min="6145" max="6145" width="6.25" customWidth="1"/>
    <col min="6146" max="6146" width="122.875" customWidth="1"/>
    <col min="6147" max="6147" width="33.375" customWidth="1"/>
    <col min="6148" max="6400" width="8"/>
    <col min="6401" max="6401" width="6.25" customWidth="1"/>
    <col min="6402" max="6402" width="122.875" customWidth="1"/>
    <col min="6403" max="6403" width="33.375" customWidth="1"/>
    <col min="6404" max="6656" width="8"/>
    <col min="6657" max="6657" width="6.25" customWidth="1"/>
    <col min="6658" max="6658" width="122.875" customWidth="1"/>
    <col min="6659" max="6659" width="33.375" customWidth="1"/>
    <col min="6660" max="6912" width="8"/>
    <col min="6913" max="6913" width="6.25" customWidth="1"/>
    <col min="6914" max="6914" width="122.875" customWidth="1"/>
    <col min="6915" max="6915" width="33.375" customWidth="1"/>
    <col min="7169" max="7169" width="6.25" customWidth="1"/>
    <col min="7170" max="7170" width="122.875" customWidth="1"/>
    <col min="7171" max="7171" width="33.375" customWidth="1"/>
    <col min="7172" max="7424" width="8"/>
    <col min="7425" max="7425" width="6.25" customWidth="1"/>
    <col min="7426" max="7426" width="122.875" customWidth="1"/>
    <col min="7427" max="7427" width="33.375" customWidth="1"/>
    <col min="7428" max="7680" width="8"/>
    <col min="7681" max="7681" width="6.25" customWidth="1"/>
    <col min="7682" max="7682" width="122.875" customWidth="1"/>
    <col min="7683" max="7683" width="33.375" customWidth="1"/>
    <col min="7684" max="7936" width="8"/>
    <col min="7937" max="7937" width="6.25" customWidth="1"/>
    <col min="7938" max="7938" width="122.875" customWidth="1"/>
    <col min="7939" max="7939" width="33.375" customWidth="1"/>
    <col min="8193" max="8193" width="6.25" customWidth="1"/>
    <col min="8194" max="8194" width="122.875" customWidth="1"/>
    <col min="8195" max="8195" width="33.375" customWidth="1"/>
    <col min="8196" max="8448" width="8"/>
    <col min="8449" max="8449" width="6.25" customWidth="1"/>
    <col min="8450" max="8450" width="122.875" customWidth="1"/>
    <col min="8451" max="8451" width="33.375" customWidth="1"/>
    <col min="8452" max="8704" width="8"/>
    <col min="8705" max="8705" width="6.25" customWidth="1"/>
    <col min="8706" max="8706" width="122.875" customWidth="1"/>
    <col min="8707" max="8707" width="33.375" customWidth="1"/>
    <col min="8708" max="8960" width="8"/>
    <col min="8961" max="8961" width="6.25" customWidth="1"/>
    <col min="8962" max="8962" width="122.875" customWidth="1"/>
    <col min="8963" max="8963" width="33.375" customWidth="1"/>
    <col min="9217" max="9217" width="6.25" customWidth="1"/>
    <col min="9218" max="9218" width="122.875" customWidth="1"/>
    <col min="9219" max="9219" width="33.375" customWidth="1"/>
    <col min="9220" max="9472" width="8"/>
    <col min="9473" max="9473" width="6.25" customWidth="1"/>
    <col min="9474" max="9474" width="122.875" customWidth="1"/>
    <col min="9475" max="9475" width="33.375" customWidth="1"/>
    <col min="9476" max="9728" width="8"/>
    <col min="9729" max="9729" width="6.25" customWidth="1"/>
    <col min="9730" max="9730" width="122.875" customWidth="1"/>
    <col min="9731" max="9731" width="33.375" customWidth="1"/>
    <col min="9732" max="9984" width="8"/>
    <col min="9985" max="9985" width="6.25" customWidth="1"/>
    <col min="9986" max="9986" width="122.875" customWidth="1"/>
    <col min="9987" max="9987" width="33.375" customWidth="1"/>
    <col min="10241" max="10241" width="6.25" customWidth="1"/>
    <col min="10242" max="10242" width="122.875" customWidth="1"/>
    <col min="10243" max="10243" width="33.375" customWidth="1"/>
    <col min="10244" max="10496" width="8"/>
    <col min="10497" max="10497" width="6.25" customWidth="1"/>
    <col min="10498" max="10498" width="122.875" customWidth="1"/>
    <col min="10499" max="10499" width="33.375" customWidth="1"/>
    <col min="10500" max="10752" width="8"/>
    <col min="10753" max="10753" width="6.25" customWidth="1"/>
    <col min="10754" max="10754" width="122.875" customWidth="1"/>
    <col min="10755" max="10755" width="33.375" customWidth="1"/>
    <col min="10756" max="11008" width="8"/>
    <col min="11009" max="11009" width="6.25" customWidth="1"/>
    <col min="11010" max="11010" width="122.875" customWidth="1"/>
    <col min="11011" max="11011" width="33.375" customWidth="1"/>
    <col min="11265" max="11265" width="6.25" customWidth="1"/>
    <col min="11266" max="11266" width="122.875" customWidth="1"/>
    <col min="11267" max="11267" width="33.375" customWidth="1"/>
    <col min="11268" max="11520" width="8"/>
    <col min="11521" max="11521" width="6.25" customWidth="1"/>
    <col min="11522" max="11522" width="122.875" customWidth="1"/>
    <col min="11523" max="11523" width="33.375" customWidth="1"/>
    <col min="11524" max="11776" width="8"/>
    <col min="11777" max="11777" width="6.25" customWidth="1"/>
    <col min="11778" max="11778" width="122.875" customWidth="1"/>
    <col min="11779" max="11779" width="33.375" customWidth="1"/>
    <col min="11780" max="12032" width="8"/>
    <col min="12033" max="12033" width="6.25" customWidth="1"/>
    <col min="12034" max="12034" width="122.875" customWidth="1"/>
    <col min="12035" max="12035" width="33.375" customWidth="1"/>
    <col min="12289" max="12289" width="6.25" customWidth="1"/>
    <col min="12290" max="12290" width="122.875" customWidth="1"/>
    <col min="12291" max="12291" width="33.375" customWidth="1"/>
    <col min="12292" max="12544" width="8"/>
    <col min="12545" max="12545" width="6.25" customWidth="1"/>
    <col min="12546" max="12546" width="122.875" customWidth="1"/>
    <col min="12547" max="12547" width="33.375" customWidth="1"/>
    <col min="12548" max="12800" width="8"/>
    <col min="12801" max="12801" width="6.25" customWidth="1"/>
    <col min="12802" max="12802" width="122.875" customWidth="1"/>
    <col min="12803" max="12803" width="33.375" customWidth="1"/>
    <col min="12804" max="13056" width="8"/>
    <col min="13057" max="13057" width="6.25" customWidth="1"/>
    <col min="13058" max="13058" width="122.875" customWidth="1"/>
    <col min="13059" max="13059" width="33.375" customWidth="1"/>
    <col min="13313" max="13313" width="6.25" customWidth="1"/>
    <col min="13314" max="13314" width="122.875" customWidth="1"/>
    <col min="13315" max="13315" width="33.375" customWidth="1"/>
    <col min="13316" max="13568" width="8"/>
    <col min="13569" max="13569" width="6.25" customWidth="1"/>
    <col min="13570" max="13570" width="122.875" customWidth="1"/>
    <col min="13571" max="13571" width="33.375" customWidth="1"/>
    <col min="13572" max="13824" width="8"/>
    <col min="13825" max="13825" width="6.25" customWidth="1"/>
    <col min="13826" max="13826" width="122.875" customWidth="1"/>
    <col min="13827" max="13827" width="33.375" customWidth="1"/>
    <col min="13828" max="14080" width="8"/>
    <col min="14081" max="14081" width="6.25" customWidth="1"/>
    <col min="14082" max="14082" width="122.875" customWidth="1"/>
    <col min="14083" max="14083" width="33.375" customWidth="1"/>
    <col min="14337" max="14337" width="6.25" customWidth="1"/>
    <col min="14338" max="14338" width="122.875" customWidth="1"/>
    <col min="14339" max="14339" width="33.375" customWidth="1"/>
    <col min="14340" max="14592" width="8"/>
    <col min="14593" max="14593" width="6.25" customWidth="1"/>
    <col min="14594" max="14594" width="122.875" customWidth="1"/>
    <col min="14595" max="14595" width="33.375" customWidth="1"/>
    <col min="14596" max="14848" width="8"/>
    <col min="14849" max="14849" width="6.25" customWidth="1"/>
    <col min="14850" max="14850" width="122.875" customWidth="1"/>
    <col min="14851" max="14851" width="33.375" customWidth="1"/>
    <col min="14852" max="15104" width="8"/>
    <col min="15105" max="15105" width="6.25" customWidth="1"/>
    <col min="15106" max="15106" width="122.875" customWidth="1"/>
    <col min="15107" max="15107" width="33.375" customWidth="1"/>
    <col min="15361" max="15361" width="6.25" customWidth="1"/>
    <col min="15362" max="15362" width="122.875" customWidth="1"/>
    <col min="15363" max="15363" width="33.375" customWidth="1"/>
    <col min="15364" max="15616" width="8"/>
    <col min="15617" max="15617" width="6.25" customWidth="1"/>
    <col min="15618" max="15618" width="122.875" customWidth="1"/>
    <col min="15619" max="15619" width="33.375" customWidth="1"/>
    <col min="15620" max="15872" width="8"/>
    <col min="15873" max="15873" width="6.25" customWidth="1"/>
    <col min="15874" max="15874" width="122.875" customWidth="1"/>
    <col min="15875" max="15875" width="33.375" customWidth="1"/>
    <col min="15876" max="16128" width="8"/>
    <col min="16129" max="16129" width="6.25" customWidth="1"/>
    <col min="16130" max="16130" width="122.875" customWidth="1"/>
    <col min="16131" max="16131" width="33.375" customWidth="1"/>
  </cols>
  <sheetData>
    <row r="1" spans="1:14" s="5" customFormat="1" ht="36.75" customHeight="1" thickTop="1" x14ac:dyDescent="0.2">
      <c r="A1" s="277" t="s">
        <v>3</v>
      </c>
      <c r="B1" s="278"/>
      <c r="C1" s="48" t="s">
        <v>4</v>
      </c>
      <c r="J1" s="6"/>
      <c r="N1" s="6"/>
    </row>
    <row r="2" spans="1:14" s="7" customFormat="1" ht="24.95" customHeight="1" x14ac:dyDescent="0.2">
      <c r="A2" s="73" t="s">
        <v>5</v>
      </c>
      <c r="B2" s="74" t="s">
        <v>108</v>
      </c>
      <c r="C2" s="75" t="s">
        <v>6</v>
      </c>
    </row>
    <row r="3" spans="1:14" s="7" customFormat="1" ht="24.95" customHeight="1" x14ac:dyDescent="0.2">
      <c r="A3" s="73" t="s">
        <v>7</v>
      </c>
      <c r="B3" s="74" t="s">
        <v>109</v>
      </c>
      <c r="C3" s="75" t="s">
        <v>6</v>
      </c>
    </row>
    <row r="4" spans="1:14" ht="30.75" x14ac:dyDescent="0.2">
      <c r="A4" s="73" t="s">
        <v>8</v>
      </c>
      <c r="B4" s="76" t="s">
        <v>110</v>
      </c>
      <c r="C4" s="77" t="s">
        <v>9</v>
      </c>
    </row>
    <row r="5" spans="1:14" s="7" customFormat="1" ht="24.95" customHeight="1" x14ac:dyDescent="0.2">
      <c r="A5" s="73" t="s">
        <v>10</v>
      </c>
      <c r="B5" s="76" t="s">
        <v>111</v>
      </c>
      <c r="C5" s="75" t="s">
        <v>6</v>
      </c>
    </row>
    <row r="6" spans="1:14" s="7" customFormat="1" ht="24.95" customHeight="1" x14ac:dyDescent="0.2">
      <c r="A6" s="73" t="s">
        <v>11</v>
      </c>
      <c r="B6" s="76" t="s">
        <v>112</v>
      </c>
      <c r="C6" s="75" t="s">
        <v>6</v>
      </c>
    </row>
    <row r="7" spans="1:14" s="7" customFormat="1" ht="30.75" x14ac:dyDescent="0.2">
      <c r="A7" s="73" t="s">
        <v>12</v>
      </c>
      <c r="B7" s="76" t="s">
        <v>113</v>
      </c>
      <c r="C7" s="78" t="s">
        <v>13</v>
      </c>
    </row>
    <row r="8" spans="1:14" s="7" customFormat="1" ht="30.75" x14ac:dyDescent="0.2">
      <c r="A8" s="79" t="s">
        <v>14</v>
      </c>
      <c r="B8" s="76" t="s">
        <v>114</v>
      </c>
      <c r="C8" s="75" t="s">
        <v>6</v>
      </c>
    </row>
    <row r="9" spans="1:14" s="7" customFormat="1" ht="46.5" x14ac:dyDescent="0.2">
      <c r="A9" s="80" t="s">
        <v>15</v>
      </c>
      <c r="B9" s="81" t="s">
        <v>115</v>
      </c>
      <c r="C9" s="82" t="s">
        <v>6</v>
      </c>
      <c r="D9" s="7" t="s">
        <v>107</v>
      </c>
    </row>
    <row r="10" spans="1:14" s="7" customFormat="1" ht="24.95" customHeight="1" x14ac:dyDescent="0.2">
      <c r="A10" s="83" t="s">
        <v>16</v>
      </c>
      <c r="B10" s="84" t="s">
        <v>116</v>
      </c>
      <c r="C10" s="85" t="s">
        <v>6</v>
      </c>
    </row>
    <row r="11" spans="1:14" s="7" customFormat="1" ht="24.95" customHeight="1" x14ac:dyDescent="0.2">
      <c r="A11" s="86" t="s">
        <v>17</v>
      </c>
      <c r="B11" s="87" t="s">
        <v>117</v>
      </c>
      <c r="C11" s="88" t="s">
        <v>6</v>
      </c>
    </row>
    <row r="12" spans="1:14" s="7" customFormat="1" ht="24.95" customHeight="1" x14ac:dyDescent="0.2">
      <c r="A12" s="89" t="s">
        <v>18</v>
      </c>
      <c r="B12" s="90" t="s">
        <v>118</v>
      </c>
      <c r="C12" s="91" t="s">
        <v>13</v>
      </c>
    </row>
    <row r="13" spans="1:14" s="7" customFormat="1" ht="24.95" customHeight="1" x14ac:dyDescent="0.2">
      <c r="A13" s="73" t="s">
        <v>19</v>
      </c>
      <c r="B13" s="76" t="s">
        <v>119</v>
      </c>
      <c r="C13" s="75" t="s">
        <v>6</v>
      </c>
    </row>
    <row r="14" spans="1:14" s="7" customFormat="1" ht="24.95" customHeight="1" x14ac:dyDescent="0.2">
      <c r="A14" s="73" t="s">
        <v>20</v>
      </c>
      <c r="B14" s="76" t="s">
        <v>120</v>
      </c>
      <c r="C14" s="75" t="s">
        <v>6</v>
      </c>
    </row>
    <row r="15" spans="1:14" s="7" customFormat="1" ht="24.95" customHeight="1" x14ac:dyDescent="0.2">
      <c r="A15" s="73" t="s">
        <v>21</v>
      </c>
      <c r="B15" s="76" t="s">
        <v>121</v>
      </c>
      <c r="C15" s="75" t="s">
        <v>6</v>
      </c>
    </row>
    <row r="16" spans="1:14" s="7" customFormat="1" ht="30.75" x14ac:dyDescent="0.2">
      <c r="A16" s="73" t="s">
        <v>22</v>
      </c>
      <c r="B16" s="76" t="s">
        <v>122</v>
      </c>
      <c r="C16" s="78" t="s">
        <v>13</v>
      </c>
    </row>
    <row r="17" spans="1:14" s="7" customFormat="1" ht="45.75" x14ac:dyDescent="0.2">
      <c r="A17" s="73" t="s">
        <v>23</v>
      </c>
      <c r="B17" s="76" t="s">
        <v>123</v>
      </c>
      <c r="C17" s="78" t="s">
        <v>13</v>
      </c>
    </row>
    <row r="18" spans="1:14" s="7" customFormat="1" ht="24.95" customHeight="1" x14ac:dyDescent="0.2">
      <c r="A18" s="73" t="s">
        <v>24</v>
      </c>
      <c r="B18" s="76" t="s">
        <v>124</v>
      </c>
      <c r="C18" s="75" t="s">
        <v>6</v>
      </c>
    </row>
    <row r="19" spans="1:14" s="7" customFormat="1" ht="24.95" customHeight="1" x14ac:dyDescent="0.2">
      <c r="A19" s="92" t="s">
        <v>25</v>
      </c>
      <c r="B19" s="84" t="s">
        <v>125</v>
      </c>
      <c r="C19" s="85" t="s">
        <v>6</v>
      </c>
    </row>
    <row r="20" spans="1:14" s="7" customFormat="1" ht="24.95" customHeight="1" x14ac:dyDescent="0.2">
      <c r="A20" s="93" t="s">
        <v>26</v>
      </c>
      <c r="B20" s="87" t="s">
        <v>126</v>
      </c>
      <c r="C20" s="88" t="s">
        <v>6</v>
      </c>
    </row>
    <row r="21" spans="1:14" s="7" customFormat="1" ht="24.95" customHeight="1" x14ac:dyDescent="0.2">
      <c r="A21" s="94" t="s">
        <v>27</v>
      </c>
      <c r="B21" s="90" t="s">
        <v>127</v>
      </c>
      <c r="C21" s="91" t="s">
        <v>13</v>
      </c>
    </row>
    <row r="22" spans="1:14" s="7" customFormat="1" ht="24.95" customHeight="1" x14ac:dyDescent="0.2">
      <c r="A22" s="95" t="s">
        <v>28</v>
      </c>
      <c r="B22" s="76" t="s">
        <v>128</v>
      </c>
      <c r="C22" s="75" t="s">
        <v>6</v>
      </c>
    </row>
    <row r="23" spans="1:14" s="7" customFormat="1" ht="24.95" customHeight="1" thickBot="1" x14ac:dyDescent="0.25">
      <c r="A23" s="95" t="s">
        <v>29</v>
      </c>
      <c r="B23" s="96" t="s">
        <v>129</v>
      </c>
      <c r="C23" s="78" t="s">
        <v>9</v>
      </c>
    </row>
    <row r="24" spans="1:14" s="7" customFormat="1" ht="39" customHeight="1" x14ac:dyDescent="0.2">
      <c r="A24" s="279" t="s">
        <v>30</v>
      </c>
      <c r="B24" s="280"/>
      <c r="C24" s="49"/>
    </row>
    <row r="25" spans="1:14" s="7" customFormat="1" ht="79.5" customHeight="1" x14ac:dyDescent="0.2">
      <c r="A25" s="50" t="s">
        <v>5</v>
      </c>
      <c r="B25" s="281" t="s">
        <v>104</v>
      </c>
      <c r="C25" s="282"/>
    </row>
    <row r="26" spans="1:14" ht="75" customHeight="1" x14ac:dyDescent="0.2">
      <c r="A26" s="51" t="s">
        <v>7</v>
      </c>
      <c r="B26" s="283" t="s">
        <v>105</v>
      </c>
      <c r="C26" s="284"/>
      <c r="J26" s="8"/>
      <c r="L26" s="9"/>
      <c r="N26" s="8"/>
    </row>
    <row r="27" spans="1:14" ht="86.25" customHeight="1" thickBot="1" x14ac:dyDescent="0.25">
      <c r="A27" s="52" t="s">
        <v>8</v>
      </c>
      <c r="B27" s="285" t="s">
        <v>106</v>
      </c>
      <c r="C27" s="286"/>
      <c r="J27" s="8"/>
      <c r="L27" s="9"/>
      <c r="N27" s="8"/>
    </row>
    <row r="28" spans="1:14" s="7" customFormat="1" ht="86.25" customHeight="1" thickTop="1" x14ac:dyDescent="0.2">
      <c r="A28"/>
      <c r="B28"/>
      <c r="C28" s="5"/>
    </row>
  </sheetData>
  <mergeCells count="5">
    <mergeCell ref="A1:B1"/>
    <mergeCell ref="A24:B24"/>
    <mergeCell ref="B25:C25"/>
    <mergeCell ref="B26:C26"/>
    <mergeCell ref="B27:C27"/>
  </mergeCells>
  <hyperlinks>
    <hyperlink ref="C4" location="Category" display="OPTIONAL"/>
  </hyperlinks>
  <pageMargins left="0.7" right="0.7" top="0.75" bottom="0.75"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C23" sqref="C23"/>
    </sheetView>
  </sheetViews>
  <sheetFormatPr defaultRowHeight="14.25" x14ac:dyDescent="0.2"/>
  <sheetData>
    <row r="1" spans="1:14" x14ac:dyDescent="0.2">
      <c r="A1">
        <f>SUM('Risk Log'!Z4:Z1318)</f>
        <v>0</v>
      </c>
      <c r="B1">
        <f>SUMIF('Risk Log'!E8:E1318,'Setup Tables'!B4,'Risk Log'!Z8:Z1318)</f>
        <v>0</v>
      </c>
      <c r="C1">
        <f>SUMIF('Risk Log'!E8:E1318,'Setup Tables'!B4,'Risk Log'!AD8:AD1318)</f>
        <v>0</v>
      </c>
      <c r="D1">
        <f>SUMIF('Risk Log'!E8:E1318,'Setup Tables'!B4,'Risk Log'!AG8:AG1318)</f>
        <v>0</v>
      </c>
      <c r="E1">
        <f>SUMIF('Risk Log'!E8:E1318,'Setup Tables'!B4,'Risk Log'!AJ8:AJ1318)</f>
        <v>0</v>
      </c>
      <c r="F1">
        <f ca="1">SUM('Risk Log'!R8:R1318)</f>
        <v>0</v>
      </c>
      <c r="G1">
        <f>SUM('Risk Log'!M8:M1318)</f>
        <v>0</v>
      </c>
      <c r="H1">
        <f>SUMIF('Risk Log'!AQ8:AQ1318,2,'Risk Log'!M8:M1318)</f>
        <v>0</v>
      </c>
      <c r="I1">
        <f>SUMIF('Risk Log'!AQ8:AQ1318,2,'Risk Log'!W8:W1318)</f>
        <v>0</v>
      </c>
      <c r="J1">
        <f>COUNTIF('Risk Log'!P8:P2018,"Yes")</f>
        <v>0</v>
      </c>
      <c r="K1">
        <f>SUMIF('Risk Log'!E8:E1318,'Setup Tables'!B4,'Risk Log'!EM8:EM1318)</f>
        <v>0</v>
      </c>
      <c r="L1">
        <f>COUNTIF('Risk Log'!G8:G1318,"H")</f>
        <v>0</v>
      </c>
      <c r="M1">
        <f>COUNTIF('Risk Log'!H8:H1318,"H")</f>
        <v>0</v>
      </c>
      <c r="N1">
        <f>COUNTIF('Risk Log'!I8:I1318,"H")</f>
        <v>0</v>
      </c>
    </row>
    <row r="2" spans="1:14" x14ac:dyDescent="0.2">
      <c r="A2">
        <f>SUM('Risk Log'!AA4:AA1318)</f>
        <v>0</v>
      </c>
      <c r="B2">
        <f>SUMIF('Risk Log'!E8:E1318,'Setup Tables'!B5,'Risk Log'!Z8:Z1318)</f>
        <v>0</v>
      </c>
      <c r="C2">
        <f>SUMIF('Risk Log'!E8:E1318,'Setup Tables'!B5,'Risk Log'!AD8:AD1318)</f>
        <v>0</v>
      </c>
      <c r="D2">
        <f>SUMIF('Risk Log'!E8:E1318,'Setup Tables'!B5,'Risk Log'!AG8:AG1318)</f>
        <v>0</v>
      </c>
      <c r="E2">
        <f>SUMIF('Risk Log'!E8:E1318,'Setup Tables'!B5,'Risk Log'!AJ8:AJ1318)</f>
        <v>0</v>
      </c>
      <c r="F2">
        <f ca="1">SUM('Risk Log'!AN8:AN1318)</f>
        <v>0</v>
      </c>
      <c r="G2">
        <f>SUM('Risk Log'!W8:W1318)</f>
        <v>0</v>
      </c>
      <c r="H2">
        <f>SUMIF('Risk Log'!AS8:AS1318,2,'Risk Log'!M8:M1318)</f>
        <v>0</v>
      </c>
      <c r="I2">
        <f>SUMIF('Risk Log'!AS8:AS1318,2,'Risk Log'!W8:W1318)</f>
        <v>0</v>
      </c>
      <c r="J2">
        <f>COUNTIF('Risk Log'!P8:P2018,"NO")</f>
        <v>0</v>
      </c>
      <c r="K2">
        <f>SUMIF('Risk Log'!E8:E1318,'Setup Tables'!B5,'Risk Log'!EM8:EM1318)</f>
        <v>0</v>
      </c>
      <c r="L2">
        <f>COUNTIF('Risk Log'!G8:G1318,"M")</f>
        <v>0</v>
      </c>
      <c r="M2">
        <f>COUNTIF('Risk Log'!H8:H1318,"M")</f>
        <v>0</v>
      </c>
      <c r="N2">
        <f>COUNTIF('Risk Log'!I8:I1318,"M")</f>
        <v>0</v>
      </c>
    </row>
    <row r="3" spans="1:14" x14ac:dyDescent="0.2">
      <c r="A3">
        <f>SUM(A1+A2)</f>
        <v>0</v>
      </c>
      <c r="B3">
        <f>SUMIF('Risk Log'!E8:E1318,'Setup Tables'!B6,'Risk Log'!Z8:Z1318)</f>
        <v>0</v>
      </c>
      <c r="C3">
        <f>SUMIF('Risk Log'!E8:E1318,'Setup Tables'!B6,'Risk Log'!AD8:AD1318)</f>
        <v>0</v>
      </c>
      <c r="D3">
        <f>SUMIF('Risk Log'!E8:E1318,'Setup Tables'!B6,'Risk Log'!AG8:AG1318)</f>
        <v>0</v>
      </c>
      <c r="E3">
        <f>SUMIF('Risk Log'!E8:E1318,'Setup Tables'!B6,'Risk Log'!AJ8:AJ1318)</f>
        <v>0</v>
      </c>
      <c r="F3">
        <f ca="1">SUM('Risk Log'!AO8:AO1318)</f>
        <v>0</v>
      </c>
      <c r="H3">
        <f>SUMIF('Risk Log'!AU8:AU1318,2,'Risk Log'!M8:M1318)</f>
        <v>0</v>
      </c>
      <c r="I3">
        <f>SUMIF('Risk Log'!AU8:AU1318,2,'Risk Log'!W8:W1318)</f>
        <v>0</v>
      </c>
      <c r="K3">
        <f>SUMIF('Risk Log'!E8:E1318,'Setup Tables'!B6,'Risk Log'!EM8:EM1318)</f>
        <v>0</v>
      </c>
      <c r="L3">
        <f>COUNTIF('Risk Log'!G8:G1318,"L")</f>
        <v>0</v>
      </c>
      <c r="M3">
        <f>COUNTIF('Risk Log'!H8:H1318,"L")</f>
        <v>0</v>
      </c>
      <c r="N3">
        <f>COUNTIF('Risk Log'!I8:I1318,"L")</f>
        <v>0</v>
      </c>
    </row>
    <row r="4" spans="1:14" x14ac:dyDescent="0.2">
      <c r="B4">
        <f>SUMIF('Risk Log'!E8:E1318,'Setup Tables'!B7,'Risk Log'!Z8:Z1318)</f>
        <v>0</v>
      </c>
      <c r="C4">
        <f>SUMIF('Risk Log'!E8:E1318,'Setup Tables'!B7,'Risk Log'!AD8:AD1318)</f>
        <v>0</v>
      </c>
      <c r="D4">
        <f>SUMIF('Risk Log'!E8:E1318,'Setup Tables'!B7,'Risk Log'!AG8:AG1318)</f>
        <v>0</v>
      </c>
      <c r="E4">
        <f>SUMIF('Risk Log'!E8:E1318,'Setup Tables'!B7,'Risk Log'!AJ8:AJ1318)</f>
        <v>0</v>
      </c>
      <c r="F4">
        <f ca="1">SUM(A3-(F2+F3))</f>
        <v>0</v>
      </c>
      <c r="H4">
        <f>SUMIF('Risk Log'!AW8:AW1318,2,'Risk Log'!M8:M1318)</f>
        <v>0</v>
      </c>
      <c r="I4">
        <f>SUMIF('Risk Log'!AW8:AW1318,2,'Risk Log'!W8:W1318)</f>
        <v>0</v>
      </c>
      <c r="K4">
        <f>SUMIF('Risk Log'!E8:E1318,'Setup Tables'!B7,'Risk Log'!EM8:EM1318)</f>
        <v>0</v>
      </c>
      <c r="L4">
        <f>SUM(L1:L3)</f>
        <v>0</v>
      </c>
      <c r="M4">
        <f>SUM(M1:M3)</f>
        <v>0</v>
      </c>
      <c r="N4">
        <f>SUM(N1:N3)</f>
        <v>0</v>
      </c>
    </row>
    <row r="5" spans="1:14" x14ac:dyDescent="0.2">
      <c r="B5">
        <f>SUMIF('Risk Log'!E8:E1318,'Setup Tables'!B8,'Risk Log'!Z8:Z1318)</f>
        <v>0</v>
      </c>
      <c r="C5">
        <f>SUMIF('Risk Log'!E8:E1318,'Setup Tables'!B8,'Risk Log'!AD8:AD1318)</f>
        <v>0</v>
      </c>
      <c r="D5">
        <f>SUMIF('Risk Log'!E8:E1318,'Setup Tables'!B8,'Risk Log'!AG8:AG1318)</f>
        <v>0</v>
      </c>
      <c r="E5">
        <f>SUMIF('Risk Log'!E8:E1318,'Setup Tables'!B8,'Risk Log'!AJ8:AJ1318)</f>
        <v>0</v>
      </c>
      <c r="H5">
        <f>SUMIF('Risk Log'!AY8:AY1318,2,'Risk Log'!M8:M1318)</f>
        <v>0</v>
      </c>
      <c r="I5">
        <f>SUMIF('Risk Log'!AY8:AY1318,2,'Risk Log'!W8:W1318)</f>
        <v>0</v>
      </c>
      <c r="K5">
        <f>SUMIF('Risk Log'!E8:E1318,'Setup Tables'!B8,'Risk Log'!EM8:EM1318)</f>
        <v>0</v>
      </c>
    </row>
    <row r="6" spans="1:14" x14ac:dyDescent="0.2">
      <c r="B6">
        <f>SUMIF('Risk Log'!E8:E1318,'Setup Tables'!B9,'Risk Log'!Z8:Z1318)</f>
        <v>0</v>
      </c>
      <c r="C6">
        <f>SUMIF('Risk Log'!E8:E1318,'Setup Tables'!B9,'Risk Log'!AD8:AD1318)</f>
        <v>0</v>
      </c>
      <c r="D6">
        <f>SUMIF('Risk Log'!E8:E1318,'Setup Tables'!B9,'Risk Log'!AG8:AG1318)</f>
        <v>0</v>
      </c>
      <c r="E6">
        <f>SUMIF('Risk Log'!E8:E1318,'Setup Tables'!B9,'Risk Log'!AJ8:AJ1318)</f>
        <v>0</v>
      </c>
      <c r="H6">
        <f>SUMIF('Risk Log'!BA8:BA1318,2,'Risk Log'!M8:M1318)</f>
        <v>0</v>
      </c>
      <c r="I6">
        <f>SUMIF('Risk Log'!BA8:BA1318,2,'Risk Log'!W8:W1318)</f>
        <v>0</v>
      </c>
      <c r="K6">
        <f>SUMIF('Risk Log'!E8:E1318,'Setup Tables'!B9,'Risk Log'!EM8:EM1318)</f>
        <v>0</v>
      </c>
    </row>
    <row r="7" spans="1:14" x14ac:dyDescent="0.2">
      <c r="B7">
        <f>SUMIF('Risk Log'!E8:E1318,'Setup Tables'!B10,'Risk Log'!Z8:Z1318)</f>
        <v>0</v>
      </c>
      <c r="C7">
        <f>SUMIF('Risk Log'!E8:E1318,'Setup Tables'!B10,'Risk Log'!AD8:AD1318)</f>
        <v>0</v>
      </c>
      <c r="D7">
        <f>SUMIF('Risk Log'!E8:E1318,'Setup Tables'!B10,'Risk Log'!AG8:AG1318)</f>
        <v>0</v>
      </c>
      <c r="E7">
        <f>SUMIF('Risk Log'!E8:E1318,'Setup Tables'!B10,'Risk Log'!AJ8:AJ1318)</f>
        <v>0</v>
      </c>
      <c r="H7">
        <f>SUMIF('Risk Log'!BC8:BC1318,2,'Risk Log'!M8:M1318)</f>
        <v>0</v>
      </c>
      <c r="I7">
        <f>SUMIF('Risk Log'!BC8:BC1318,2,'Risk Log'!W8:W1318)</f>
        <v>0</v>
      </c>
      <c r="K7">
        <f>SUMIF('Risk Log'!E8:E1318,'Setup Tables'!B10,'Risk Log'!EM8:EM1318)</f>
        <v>0</v>
      </c>
    </row>
    <row r="8" spans="1:14" x14ac:dyDescent="0.2">
      <c r="B8">
        <f>SUMIF('Risk Log'!E8:E1318,'Setup Tables'!B11,'Risk Log'!Z8:Z1318)</f>
        <v>0</v>
      </c>
      <c r="C8">
        <f>SUMIF('Risk Log'!E8:E1318,'Setup Tables'!B11,'Risk Log'!AD8:AD1318)</f>
        <v>0</v>
      </c>
      <c r="D8">
        <f>SUMIF('Risk Log'!E8:E1318,'Setup Tables'!B11,'Risk Log'!AG8:AG1318)</f>
        <v>0</v>
      </c>
      <c r="E8">
        <f>SUMIF('Risk Log'!E8:E1318,'Setup Tables'!B11,'Risk Log'!AJ8:AJ1318)</f>
        <v>0</v>
      </c>
      <c r="H8">
        <f>SUMIF('Risk Log'!BE8:BE1318,2,'Risk Log'!M8:M1318)</f>
        <v>0</v>
      </c>
      <c r="I8">
        <f>SUMIF('Risk Log'!BE8:BE1318,2,'Risk Log'!W8:W1318)</f>
        <v>0</v>
      </c>
      <c r="K8">
        <f>SUMIF('Risk Log'!E8:E1318,'Setup Tables'!B11,'Risk Log'!EM8:EM1318)</f>
        <v>0</v>
      </c>
    </row>
    <row r="9" spans="1:14" x14ac:dyDescent="0.2">
      <c r="B9">
        <f>SUMIF('Risk Log'!E8:E1318,'Setup Tables'!B12,'Risk Log'!Z8:Z1318)</f>
        <v>0</v>
      </c>
      <c r="C9">
        <f>SUMIF('Risk Log'!E8:E1318,'Setup Tables'!B12,'Risk Log'!AD8:AD1318)</f>
        <v>0</v>
      </c>
      <c r="D9">
        <f>SUMIF('Risk Log'!E8:E1318,'Setup Tables'!B12,'Risk Log'!AG8:AG1318)</f>
        <v>0</v>
      </c>
      <c r="E9">
        <f>SUMIF('Risk Log'!E8:E1318,'Setup Tables'!B12,'Risk Log'!AJ8:AJ1318)</f>
        <v>0</v>
      </c>
      <c r="H9">
        <f>SUMIF('Risk Log'!BG8:BG1318,2,'Risk Log'!M8:M1318)</f>
        <v>0</v>
      </c>
      <c r="I9">
        <f>SUMIF('Risk Log'!BG8:BG1318,2,'Risk Log'!W8:W1318)</f>
        <v>0</v>
      </c>
      <c r="K9">
        <f>SUMIF('Risk Log'!E8:E1318,'Setup Tables'!B12,'Risk Log'!EM8:EM1318)</f>
        <v>0</v>
      </c>
    </row>
    <row r="10" spans="1:14" x14ac:dyDescent="0.2">
      <c r="B10">
        <f>SUMIF('Risk Log'!E8:E1318,'Setup Tables'!B13,'Risk Log'!Z8:Z1318)</f>
        <v>0</v>
      </c>
      <c r="C10">
        <f>SUMIF('Risk Log'!E8:E1318,'Setup Tables'!B13,'Risk Log'!AD8:AD1318)</f>
        <v>0</v>
      </c>
      <c r="D10">
        <f>SUMIF('Risk Log'!E8:E1318,'Setup Tables'!B13,'Risk Log'!AG8:AG1318)</f>
        <v>0</v>
      </c>
      <c r="E10">
        <f>SUMIF('Risk Log'!E8:E1318,'Setup Tables'!B13,'Risk Log'!AJ8:AJ1318)</f>
        <v>0</v>
      </c>
      <c r="H10">
        <f>SUMIF('Risk Log'!BI8:BI1318,2,'Risk Log'!M8:M1318)</f>
        <v>0</v>
      </c>
      <c r="I10">
        <f>SUMIF('Risk Log'!BI8:BI1318,2,'Risk Log'!W8:W1318)</f>
        <v>0</v>
      </c>
      <c r="K10">
        <f>SUMIF('Risk Log'!E8:E1318,'Setup Tables'!B13,'Risk Log'!EM8:EM1318)</f>
        <v>0</v>
      </c>
    </row>
    <row r="11" spans="1:14" x14ac:dyDescent="0.2">
      <c r="B11">
        <f>SUMIF('Risk Log'!E8:E1318,'Setup Tables'!B14,'Risk Log'!Z8:Z1318)</f>
        <v>0</v>
      </c>
      <c r="C11">
        <f>SUMIF('Risk Log'!E8:E1318,'Setup Tables'!B14,'Risk Log'!AD8:AD1318)</f>
        <v>0</v>
      </c>
      <c r="D11">
        <f>SUMIF('Risk Log'!E8:E1318,'Setup Tables'!B14,'Risk Log'!AG8:AG1318)</f>
        <v>0</v>
      </c>
      <c r="E11">
        <f>SUMIF('Risk Log'!E8:E1318,'Setup Tables'!B14,'Risk Log'!AJ8:AJ1318)</f>
        <v>0</v>
      </c>
      <c r="H11">
        <f>SUMIF('Risk Log'!BK8:BK1318,2,'Risk Log'!M8:M1318)</f>
        <v>0</v>
      </c>
      <c r="I11">
        <f>SUMIF('Risk Log'!BK8:BK1318,2,'Risk Log'!W8:W1318)</f>
        <v>0</v>
      </c>
      <c r="K11">
        <f>SUMIF('Risk Log'!E8:E1318,'Setup Tables'!B14,'Risk Log'!EM8:EM1318)</f>
        <v>0</v>
      </c>
    </row>
    <row r="12" spans="1:14" x14ac:dyDescent="0.2">
      <c r="B12">
        <f>SUMIF('Risk Log'!E8:E1318,'Setup Tables'!B15,'Risk Log'!Z8:Z1318)</f>
        <v>0</v>
      </c>
      <c r="C12">
        <f>SUMIF('Risk Log'!E8:E1318,'Setup Tables'!B15,'Risk Log'!AD8:AD1318)</f>
        <v>0</v>
      </c>
      <c r="D12">
        <f>SUMIF('Risk Log'!E8:E1318,'Setup Tables'!B15,'Risk Log'!AG8:AG1318)</f>
        <v>0</v>
      </c>
      <c r="E12">
        <f>SUMIF('Risk Log'!E8:E1318,'Setup Tables'!B15,'Risk Log'!AJ8:AJ1318)</f>
        <v>0</v>
      </c>
      <c r="H12">
        <f>SUMIF('Risk Log'!BM8:BM1318,2,'Risk Log'!M8:M1318)</f>
        <v>0</v>
      </c>
      <c r="I12">
        <f>SUMIF('Risk Log'!BM8:BM1318,2,'Risk Log'!W8:W1318)</f>
        <v>0</v>
      </c>
      <c r="K12">
        <f>SUMIF('Risk Log'!E8:E1318,'Setup Tables'!B15,'Risk Log'!EM8:EM1318)</f>
        <v>0</v>
      </c>
    </row>
    <row r="13" spans="1:14" x14ac:dyDescent="0.2">
      <c r="B13">
        <f>SUMIF('Risk Log'!E8:E1318,'Setup Tables'!B16,'Risk Log'!Z8:Z1318)</f>
        <v>0</v>
      </c>
      <c r="C13">
        <f>SUMIF('Risk Log'!E8:E1318,'Setup Tables'!B16,'Risk Log'!AD8:AD1318)</f>
        <v>0</v>
      </c>
      <c r="D13">
        <f>SUMIF('Risk Log'!E8:E1318,'Setup Tables'!B16,'Risk Log'!AG8:AG1318)</f>
        <v>0</v>
      </c>
      <c r="E13">
        <f>SUMIF('Risk Log'!E8:E1318,'Setup Tables'!B16,'Risk Log'!AJ8:AJ1318)</f>
        <v>0</v>
      </c>
      <c r="H13">
        <f>SUMIF('Risk Log'!BO8:BO1318,2,'Risk Log'!M8:M1318)</f>
        <v>0</v>
      </c>
      <c r="I13">
        <f>SUMIF('Risk Log'!BO8:BO1318,2,'Risk Log'!W8:W1318)</f>
        <v>0</v>
      </c>
      <c r="K13">
        <f>SUMIF('Risk Log'!E8:E1318,'Setup Tables'!B16,'Risk Log'!EM8:EM1318)</f>
        <v>0</v>
      </c>
    </row>
    <row r="14" spans="1:14" x14ac:dyDescent="0.2">
      <c r="B14">
        <f>SUMIF('Risk Log'!E8:E1318,'Setup Tables'!B17,'Risk Log'!Z8:Z1318)</f>
        <v>0</v>
      </c>
      <c r="C14">
        <f>SUMIF('Risk Log'!E8:E1318,'Setup Tables'!B17,'Risk Log'!AD8:AD1318)</f>
        <v>0</v>
      </c>
      <c r="D14">
        <f>SUMIF('Risk Log'!E8:E1318,'Setup Tables'!B17,'Risk Log'!AG8:AG1318)</f>
        <v>0</v>
      </c>
      <c r="E14">
        <f>SUMIF('Risk Log'!E8:E1318,'Setup Tables'!B17,'Risk Log'!AJ8:AJ1318)</f>
        <v>0</v>
      </c>
      <c r="H14">
        <f>SUMIF('Risk Log'!BQ8:BQ1318,2,'Risk Log'!M8:M1318)</f>
        <v>0</v>
      </c>
      <c r="I14">
        <f>SUMIF('Risk Log'!BQ8:BQ1318,2,'Risk Log'!W8:W1318)</f>
        <v>0</v>
      </c>
      <c r="K14">
        <f>SUMIF('Risk Log'!E8:E1318,'Setup Tables'!B17,'Risk Log'!EM8:EM1318)</f>
        <v>0</v>
      </c>
    </row>
    <row r="15" spans="1:14" x14ac:dyDescent="0.2">
      <c r="B15">
        <f>SUMIF('Risk Log'!E8:E1318,'Setup Tables'!B18,'Risk Log'!Z8:Z1318)</f>
        <v>0</v>
      </c>
      <c r="C15">
        <f>SUMIF('Risk Log'!E8:E1318,'Setup Tables'!B18,'Risk Log'!AD8:AD1318)</f>
        <v>0</v>
      </c>
      <c r="D15">
        <f>SUMIF('Risk Log'!E8:E1318,'Setup Tables'!B18,'Risk Log'!AG8:AG1318)</f>
        <v>0</v>
      </c>
      <c r="E15">
        <f>SUMIF('Risk Log'!E8:E1318,'Setup Tables'!B18,'Risk Log'!AJ8:AJ1318)</f>
        <v>0</v>
      </c>
      <c r="H15">
        <f>SUMIF('Risk Log'!BS8:BS1318,2,'Risk Log'!M8:M1318)</f>
        <v>0</v>
      </c>
      <c r="I15">
        <f>SUMIF('Risk Log'!BS8:BS1318,2,'Risk Log'!W8:W1318)</f>
        <v>0</v>
      </c>
      <c r="K15">
        <f>SUMIF('Risk Log'!E8:E1318,'Setup Tables'!B18,'Risk Log'!EM8:EM1318)</f>
        <v>0</v>
      </c>
    </row>
    <row r="16" spans="1:14" x14ac:dyDescent="0.2">
      <c r="B16">
        <f>SUMIF('Risk Log'!E8:E1318,'Setup Tables'!B19,'Risk Log'!Z8:Z1318)</f>
        <v>0</v>
      </c>
      <c r="C16">
        <f>SUMIF('Risk Log'!E8:E1318,'Setup Tables'!B19,'Risk Log'!AD8:AD1318)</f>
        <v>0</v>
      </c>
      <c r="D16">
        <f>SUMIF('Risk Log'!E8:E1318,'Setup Tables'!B19,'Risk Log'!AG8:AG1318)</f>
        <v>0</v>
      </c>
      <c r="E16">
        <f>SUMIF('Risk Log'!E8:E1318,'Setup Tables'!B19,'Risk Log'!AJ8:AJ1318)</f>
        <v>0</v>
      </c>
      <c r="H16">
        <f>SUMIF('Risk Log'!BU8:BU1318,2,'Risk Log'!M8:M1318)</f>
        <v>0</v>
      </c>
      <c r="I16">
        <f>SUMIF('Risk Log'!BU8:BU1318,2,'Risk Log'!W8:W1318)</f>
        <v>0</v>
      </c>
      <c r="K16">
        <f>SUMIF('Risk Log'!E8:E1318,'Setup Tables'!B19,'Risk Log'!EM8:EM1318)</f>
        <v>0</v>
      </c>
    </row>
    <row r="17" spans="2:11" x14ac:dyDescent="0.2">
      <c r="B17">
        <f>SUMIF('Risk Log'!E8:E1318,'Setup Tables'!B20,'Risk Log'!Z8:Z1318)</f>
        <v>0</v>
      </c>
      <c r="C17">
        <f>SUMIF('Risk Log'!E8:E1318,'Setup Tables'!B20,'Risk Log'!AD8:AD1318)</f>
        <v>0</v>
      </c>
      <c r="D17">
        <f>SUMIF('Risk Log'!E8:E1318,'Setup Tables'!B20,'Risk Log'!AG8:AG1318)</f>
        <v>0</v>
      </c>
      <c r="E17">
        <f>SUMIF('Risk Log'!E8:E1318,'Setup Tables'!B20,'Risk Log'!AJ8:AJ1318)</f>
        <v>0</v>
      </c>
      <c r="H17">
        <f>SUMIF('Risk Log'!BW8:BW1318,2,'Risk Log'!M8:M1318)</f>
        <v>0</v>
      </c>
      <c r="I17">
        <f>SUMIF('Risk Log'!BW8:BW1318,2,'Risk Log'!W8:W1318)</f>
        <v>0</v>
      </c>
      <c r="K17">
        <f>SUMIF('Risk Log'!E8:E1318,'Setup Tables'!B20,'Risk Log'!EM8:EM1318)</f>
        <v>0</v>
      </c>
    </row>
    <row r="18" spans="2:11" x14ac:dyDescent="0.2">
      <c r="B18">
        <f>SUMIF('Risk Log'!E8:E1318,'Setup Tables'!B21,'Risk Log'!Z8:Z1318)</f>
        <v>0</v>
      </c>
      <c r="C18">
        <f>SUMIF('Risk Log'!E8:E1318,'Setup Tables'!B21,'Risk Log'!AD8:AD1318)</f>
        <v>0</v>
      </c>
      <c r="D18">
        <f>SUMIF('Risk Log'!E8:E1318,'Setup Tables'!B21,'Risk Log'!AG8:AG1318)</f>
        <v>0</v>
      </c>
      <c r="E18">
        <f>SUMIF('Risk Log'!E8:E1318,'Setup Tables'!B21,'Risk Log'!AJ8:AJ1318)</f>
        <v>0</v>
      </c>
      <c r="H18">
        <f>SUMIF('Risk Log'!BY8:BY1318,2,'Risk Log'!M8:M1318)</f>
        <v>0</v>
      </c>
      <c r="I18">
        <f>SUMIF('Risk Log'!BY8:BY1318,2,'Risk Log'!W8:W1318)</f>
        <v>0</v>
      </c>
      <c r="K18">
        <f>SUMIF('Risk Log'!E8:E1318,'Setup Tables'!B21,'Risk Log'!EM8:EM1318)</f>
        <v>0</v>
      </c>
    </row>
    <row r="19" spans="2:11" x14ac:dyDescent="0.2">
      <c r="B19">
        <f>SUMIF('Risk Log'!E8:E1318,'Setup Tables'!B22,'Risk Log'!Z8:Z1318)</f>
        <v>0</v>
      </c>
      <c r="C19">
        <f>SUMIF('Risk Log'!E8:E1318,'Setup Tables'!B22,'Risk Log'!AD8:AD1318)</f>
        <v>0</v>
      </c>
      <c r="D19">
        <f>SUMIF('Risk Log'!E8:E1318,'Setup Tables'!B22,'Risk Log'!AG8:AG1318)</f>
        <v>0</v>
      </c>
      <c r="E19">
        <f>SUMIF('Risk Log'!E8:E1318,'Setup Tables'!B22,'Risk Log'!AJ8:AJ1318)</f>
        <v>0</v>
      </c>
      <c r="H19">
        <f>SUMIF('Risk Log'!CA8:CA1318,2,'Risk Log'!M8:M1318)</f>
        <v>0</v>
      </c>
      <c r="I19">
        <f>SUMIF('Risk Log'!CA8:CA1318,2,'Risk Log'!W8:W1318)</f>
        <v>0</v>
      </c>
      <c r="K19">
        <f>SUMIF('Risk Log'!E8:E1318,'Setup Tables'!B22,'Risk Log'!EM8:EM1318)</f>
        <v>0</v>
      </c>
    </row>
    <row r="20" spans="2:11" x14ac:dyDescent="0.2">
      <c r="B20">
        <f>SUMIF('Risk Log'!E8:E1318,'Setup Tables'!B23,'Risk Log'!Z8:Z1318)</f>
        <v>0</v>
      </c>
      <c r="C20">
        <f>SUMIF('Risk Log'!E8:E1318,'Setup Tables'!B23,'Risk Log'!AD8:AD1318)</f>
        <v>0</v>
      </c>
      <c r="D20">
        <f>SUMIF('Risk Log'!E8:E1318,'Setup Tables'!B23,'Risk Log'!AG8:AG1318)</f>
        <v>0</v>
      </c>
      <c r="E20">
        <f>SUMIF('Risk Log'!E8:E1318,'Setup Tables'!B23,'Risk Log'!AJ8:AJ1318)</f>
        <v>0</v>
      </c>
      <c r="H20">
        <f>SUMIF('Risk Log'!CC8:CC1318,2,'Risk Log'!M8:M1318)</f>
        <v>0</v>
      </c>
      <c r="I20">
        <f>SUMIF('Risk Log'!CC8:CC1318,2,'Risk Log'!W8:W1318)</f>
        <v>0</v>
      </c>
      <c r="K20">
        <f>SUMIF('Risk Log'!E8:E1318,'Setup Tables'!B23,'Risk Log'!EM8:EM1318)</f>
        <v>0</v>
      </c>
    </row>
    <row r="21" spans="2:11" x14ac:dyDescent="0.2">
      <c r="B21">
        <f>SUMIF('Risk Log'!E8:E1318,'Setup Tables'!B24,'Risk Log'!Z8:Z1318)</f>
        <v>0</v>
      </c>
      <c r="C21">
        <f>SUMIF('Risk Log'!E8:E1318,'Setup Tables'!B24,'Risk Log'!AD8:AD1318)</f>
        <v>0</v>
      </c>
      <c r="D21">
        <f>SUMIF('Risk Log'!E8:E1318,'Setup Tables'!B24,'Risk Log'!AG8:AG1318)</f>
        <v>0</v>
      </c>
      <c r="E21">
        <f>SUMIF('Risk Log'!E8:E1318,'Setup Tables'!B24,'Risk Log'!AJ8:AJ1318)</f>
        <v>0</v>
      </c>
      <c r="H21">
        <f>SUMIF('Risk Log'!CE8:CE1318,2,'Risk Log'!M8:M1318)</f>
        <v>0</v>
      </c>
      <c r="I21">
        <f>SUMIF('Risk Log'!CE8:CE1318,2,'Risk Log'!W8:W1318)</f>
        <v>0</v>
      </c>
      <c r="K21">
        <f>SUMIF('Risk Log'!E8:E1318,'Setup Tables'!B24,'Risk Log'!EM8:EM1318)</f>
        <v>0</v>
      </c>
    </row>
    <row r="22" spans="2:11" x14ac:dyDescent="0.2">
      <c r="B22">
        <f>SUMIF('Risk Log'!E8:E1318,'Setup Tables'!B25,'Risk Log'!Z8:Z1318)</f>
        <v>0</v>
      </c>
      <c r="C22">
        <f>SUMIF('Risk Log'!E8:E1318,'Setup Tables'!B25,'Risk Log'!AD8:AD1318)</f>
        <v>0</v>
      </c>
      <c r="D22">
        <f>SUMIF('Risk Log'!E8:E1318,'Setup Tables'!B25,'Risk Log'!AG8:AG1318)</f>
        <v>0</v>
      </c>
      <c r="E22">
        <f>SUMIF('Risk Log'!E8:E1318,'Setup Tables'!B25,'Risk Log'!AJ8:AJ1318)</f>
        <v>0</v>
      </c>
      <c r="H22">
        <f>SUMIF('Risk Log'!CG8:CG1318,2,'Risk Log'!M8:M1318)</f>
        <v>0</v>
      </c>
      <c r="I22">
        <f>SUMIF('Risk Log'!CG8:CG1318,2,'Risk Log'!W8:W1318)</f>
        <v>0</v>
      </c>
      <c r="K22">
        <f>SUMIF('Risk Log'!E8:E1318,'Setup Tables'!B25,'Risk Log'!EM8:EM1318)</f>
        <v>0</v>
      </c>
    </row>
    <row r="23" spans="2:11" x14ac:dyDescent="0.2">
      <c r="B23">
        <f>SUMIF('Risk Log'!E8:E1318,'Setup Tables'!B26,'Risk Log'!Z8:Z1318)</f>
        <v>0</v>
      </c>
      <c r="C23">
        <f>SUMIF('Risk Log'!E8:E1318,'Setup Tables'!B26,'Risk Log'!AD8:AD1318)</f>
        <v>0</v>
      </c>
      <c r="D23">
        <f>SUMIF('Risk Log'!E8:E1318,'Setup Tables'!B26,'Risk Log'!AG8:AG1318)</f>
        <v>0</v>
      </c>
      <c r="E23">
        <f>SUMIF('Risk Log'!E8:E1318,'Setup Tables'!B26,'Risk Log'!AJ8:AJ1318)</f>
        <v>0</v>
      </c>
      <c r="H23">
        <f>SUMIF('Risk Log'!CI8:CI1318,2,'Risk Log'!M8:M1318)</f>
        <v>0</v>
      </c>
      <c r="I23">
        <f>SUMIF('Risk Log'!CI8:CI1318,2,'Risk Log'!W8:W1318)</f>
        <v>0</v>
      </c>
      <c r="K23">
        <f>SUMIF('Risk Log'!E8:E1318,'Setup Tables'!B26,'Risk Log'!EM8:EM1318)</f>
        <v>0</v>
      </c>
    </row>
    <row r="24" spans="2:11" x14ac:dyDescent="0.2">
      <c r="B24">
        <f>SUMIF('Risk Log'!E8:E1318,'Setup Tables'!B27,'Risk Log'!Z8:Z1318)</f>
        <v>0</v>
      </c>
      <c r="C24">
        <f>SUMIF('Risk Log'!E8:E1318,'Setup Tables'!B27,'Risk Log'!AD8:AD1318)</f>
        <v>0</v>
      </c>
      <c r="D24">
        <f>SUMIF('Risk Log'!E8:E1318,'Setup Tables'!B27,'Risk Log'!AG8:AG1318)</f>
        <v>0</v>
      </c>
      <c r="E24">
        <f>SUMIF('Risk Log'!E8:E1318,'Setup Tables'!B27,'Risk Log'!AJ8:AJ1318)</f>
        <v>0</v>
      </c>
      <c r="H24">
        <f>SUMIF('Risk Log'!CK8:CK1318,2,'Risk Log'!M8:M1318)</f>
        <v>0</v>
      </c>
      <c r="I24">
        <f>SUMIF('Risk Log'!CK8:CK1318,2,'Risk Log'!W8:W1318)</f>
        <v>0</v>
      </c>
      <c r="K24">
        <f>SUMIF('Risk Log'!E8:E1318,'Setup Tables'!B27,'Risk Log'!EM8:EM1318)</f>
        <v>0</v>
      </c>
    </row>
    <row r="25" spans="2:11" x14ac:dyDescent="0.2">
      <c r="B25">
        <f>SUMIF('Risk Log'!E8:E1318,'Setup Tables'!B28,'Risk Log'!Z8:Z1318)</f>
        <v>0</v>
      </c>
      <c r="C25">
        <f>SUMIF('Risk Log'!E8:E1318,'Setup Tables'!B28,'Risk Log'!AD8:AD1318)</f>
        <v>0</v>
      </c>
      <c r="D25">
        <f>SUMIF('Risk Log'!E8:E1318,'Setup Tables'!B28,'Risk Log'!AG8:AG1318)</f>
        <v>0</v>
      </c>
      <c r="E25">
        <f>SUMIF('Risk Log'!E8:E1318,'Setup Tables'!B28,'Risk Log'!AJ8:AJ1318)</f>
        <v>0</v>
      </c>
      <c r="H25">
        <f>SUMIF('Risk Log'!CM8:CM1318,2,'Risk Log'!M8:M1318)</f>
        <v>0</v>
      </c>
      <c r="I25">
        <f>SUMIF('Risk Log'!CM8:CM1318,2,'Risk Log'!W8:W1318)</f>
        <v>0</v>
      </c>
      <c r="K25">
        <f>SUMIF('Risk Log'!E8:E1318,'Setup Tables'!B28,'Risk Log'!EM8:EM1318)</f>
        <v>0</v>
      </c>
    </row>
    <row r="26" spans="2:11" x14ac:dyDescent="0.2">
      <c r="B26">
        <f>SUMIF('Risk Log'!E8:E1318,'Setup Tables'!B29,'Risk Log'!Z8:Z1318)</f>
        <v>0</v>
      </c>
      <c r="C26">
        <f>SUMIF('Risk Log'!E8:E1318,'Setup Tables'!B29,'Risk Log'!AD8:AD1318)</f>
        <v>0</v>
      </c>
      <c r="D26">
        <f>SUMIF('Risk Log'!E8:E1318,'Setup Tables'!B29,'Risk Log'!AG8:AG1318)</f>
        <v>0</v>
      </c>
      <c r="E26">
        <f>SUMIF('Risk Log'!E8:E1318,'Setup Tables'!B29,'Risk Log'!AJ8:AJ1318)</f>
        <v>0</v>
      </c>
      <c r="H26">
        <f>SUMIF('Risk Log'!CO8:CO1318,2,'Risk Log'!M8:M1318)</f>
        <v>0</v>
      </c>
      <c r="I26">
        <f>SUMIF('Risk Log'!CO8:CO1318,2,'Risk Log'!W8:W1318)</f>
        <v>0</v>
      </c>
      <c r="K26">
        <f>SUMIF('Risk Log'!E8:E1318,'Setup Tables'!B29,'Risk Log'!EM8:EM1318)</f>
        <v>0</v>
      </c>
    </row>
    <row r="27" spans="2:11" x14ac:dyDescent="0.2">
      <c r="B27">
        <f>SUMIF('Risk Log'!E8:E1318,'Setup Tables'!B30,'Risk Log'!Z8:Z1318)</f>
        <v>0</v>
      </c>
      <c r="C27">
        <f>SUMIF('Risk Log'!E8:E1318,'Setup Tables'!B30,'Risk Log'!AD8:AD1318)</f>
        <v>0</v>
      </c>
      <c r="D27">
        <f>SUMIF('Risk Log'!E8:E1318,'Setup Tables'!B30,'Risk Log'!AG8:AG1318)</f>
        <v>0</v>
      </c>
      <c r="E27">
        <f>SUMIF('Risk Log'!E8:E1318,'Setup Tables'!B30,'Risk Log'!AJ8:AJ1318)</f>
        <v>0</v>
      </c>
      <c r="H27">
        <f>SUMIF('Risk Log'!CQ8:CQ1318,2,'Risk Log'!M8:M1318)</f>
        <v>0</v>
      </c>
      <c r="I27">
        <f>SUMIF('Risk Log'!CQ8:CQ1318,2,'Risk Log'!W8:W1318)</f>
        <v>0</v>
      </c>
      <c r="K27">
        <f>SUMIF('Risk Log'!E8:E1318,'Setup Tables'!B30,'Risk Log'!EM8:EM1318)</f>
        <v>0</v>
      </c>
    </row>
    <row r="28" spans="2:11" x14ac:dyDescent="0.2">
      <c r="B28">
        <f>SUMIF('Risk Log'!E8:E1318,'Setup Tables'!B31,'Risk Log'!Z8:Z1318)</f>
        <v>0</v>
      </c>
      <c r="C28">
        <f>SUMIF('Risk Log'!E8:E1318,'Setup Tables'!B31,'Risk Log'!AD8:AD1318)</f>
        <v>0</v>
      </c>
      <c r="D28">
        <f>SUMIF('Risk Log'!E8:E1318,'Setup Tables'!B31,'Risk Log'!AG8:AG1318)</f>
        <v>0</v>
      </c>
      <c r="E28">
        <f>SUMIF('Risk Log'!E8:E1318,'Setup Tables'!B31,'Risk Log'!AJ8:AJ1318)</f>
        <v>0</v>
      </c>
      <c r="H28">
        <f>SUMIF('Risk Log'!CS8:CS1318,2,'Risk Log'!M8:M1318)</f>
        <v>0</v>
      </c>
      <c r="I28">
        <f>SUMIF('Risk Log'!CS8:CS1318,2,'Risk Log'!W8:W1318)</f>
        <v>0</v>
      </c>
      <c r="K28">
        <f>SUMIF('Risk Log'!E8:E1318,'Setup Tables'!B31,'Risk Log'!EM8:EM1318)</f>
        <v>0</v>
      </c>
    </row>
    <row r="29" spans="2:11" x14ac:dyDescent="0.2">
      <c r="B29">
        <f>SUMIF('Risk Log'!E8:E1318,'Setup Tables'!B32,'Risk Log'!Z8:Z1318)</f>
        <v>0</v>
      </c>
      <c r="C29">
        <f>SUMIF('Risk Log'!E8:E1318,'Setup Tables'!B32,'Risk Log'!AD8:AD1318)</f>
        <v>0</v>
      </c>
      <c r="D29">
        <f>SUMIF('Risk Log'!E8:E1318,'Setup Tables'!B32,'Risk Log'!AG8:AG1318)</f>
        <v>0</v>
      </c>
      <c r="E29">
        <f>SUMIF('Risk Log'!E8:E1318,'Setup Tables'!B32,'Risk Log'!AJ8:AJ1318)</f>
        <v>0</v>
      </c>
      <c r="H29">
        <f>SUMIF('Risk Log'!CU8:CU1318,2,'Risk Log'!M8:M1318)</f>
        <v>0</v>
      </c>
      <c r="I29">
        <f>SUMIF('Risk Log'!CU8:CU1318,2,'Risk Log'!W8:W1318)</f>
        <v>0</v>
      </c>
      <c r="K29">
        <f>SUMIF('Risk Log'!E8:E1318,'Setup Tables'!B32,'Risk Log'!EM8:EM1318)</f>
        <v>0</v>
      </c>
    </row>
    <row r="30" spans="2:11" x14ac:dyDescent="0.2">
      <c r="B30">
        <f>SUMIF('Risk Log'!E8:E1318,'Setup Tables'!B33,'Risk Log'!Z8:Z1318)</f>
        <v>0</v>
      </c>
      <c r="C30">
        <f>SUMIF('Risk Log'!E8:E1318,'Setup Tables'!B33,'Risk Log'!AD8:AD1318)</f>
        <v>0</v>
      </c>
      <c r="D30">
        <f>SUMIF('Risk Log'!E8:E1318,'Setup Tables'!B33,'Risk Log'!AG8:AG1318)</f>
        <v>0</v>
      </c>
      <c r="E30">
        <f>SUMIF('Risk Log'!E8:E1318,'Setup Tables'!B33,'Risk Log'!AJ8:AJ1318)</f>
        <v>0</v>
      </c>
      <c r="H30">
        <f>SUMIF('Risk Log'!CV8:CV1318,2,'Risk Log'!M8:M1318)</f>
        <v>0</v>
      </c>
      <c r="I30">
        <f>SUMIF('Risk Log'!CV8:CV1318,2,'Risk Log'!W8:W1318)</f>
        <v>0</v>
      </c>
      <c r="K30">
        <f>SUMIF('Risk Log'!E8:E1318,'Setup Tables'!B33,'Risk Log'!EM8:EM1318)</f>
        <v>0</v>
      </c>
    </row>
    <row r="31" spans="2:11" x14ac:dyDescent="0.2">
      <c r="B31">
        <f>SUMIF('Risk Log'!E8:E1318,'Setup Tables'!B34,'Risk Log'!Z8:Z1318)</f>
        <v>0</v>
      </c>
      <c r="C31">
        <f>SUMIF('Risk Log'!E8:E1318,'Setup Tables'!B34,'Risk Log'!AD8:AD1318)</f>
        <v>0</v>
      </c>
      <c r="D31">
        <f>SUMIF('Risk Log'!E8:E1318,'Setup Tables'!B34,'Risk Log'!AG8:AG1318)</f>
        <v>0</v>
      </c>
      <c r="E31">
        <f>SUMIF('Risk Log'!E8:E1318,'Setup Tables'!B34,'Risk Log'!AJ8:AJ1318)</f>
        <v>0</v>
      </c>
      <c r="H31">
        <f>SUMIF('Risk Log'!CY8:CY1318,2,'Risk Log'!M8:M1318)</f>
        <v>0</v>
      </c>
      <c r="I31">
        <f>SUMIF('Risk Log'!CY8:CY1318,2,'Risk Log'!W8:W1318)</f>
        <v>0</v>
      </c>
      <c r="K31">
        <f>SUMIF('Risk Log'!E8:E1318,'Setup Tables'!B34,'Risk Log'!EM8:EM1318)</f>
        <v>0</v>
      </c>
    </row>
    <row r="32" spans="2:11" x14ac:dyDescent="0.2">
      <c r="B32">
        <f>SUMIF('Risk Log'!E8:E1318,'Setup Tables'!B35,'Risk Log'!Z8:Z1318)</f>
        <v>0</v>
      </c>
      <c r="C32">
        <f>SUMIF('Risk Log'!E8:E1318,'Setup Tables'!B35,'Risk Log'!AD8:AD1318)</f>
        <v>0</v>
      </c>
      <c r="D32">
        <f>SUMIF('Risk Log'!E8:E1318,'Setup Tables'!B35,'Risk Log'!AG8:AG1318)</f>
        <v>0</v>
      </c>
      <c r="E32">
        <f>SUMIF('Risk Log'!E8:E1318,'Setup Tables'!B35,'Risk Log'!AJ8:AJ1318)</f>
        <v>0</v>
      </c>
      <c r="H32">
        <f>SUMIF('Risk Log'!DA8:DA1318,2,'Risk Log'!M8:M1318)</f>
        <v>0</v>
      </c>
      <c r="I32">
        <f>SUMIF('Risk Log'!DA8:DA1318,2,'Risk Log'!W8:W1318)</f>
        <v>0</v>
      </c>
      <c r="K32">
        <f>SUMIF('Risk Log'!E8:E1318,'Setup Tables'!B35,'Risk Log'!EM8:EM1318)</f>
        <v>0</v>
      </c>
    </row>
    <row r="33" spans="2:11" x14ac:dyDescent="0.2">
      <c r="B33">
        <f>SUMIF('Risk Log'!E8:E1318,'Setup Tables'!B36,'Risk Log'!Z8:Z1318)</f>
        <v>0</v>
      </c>
      <c r="C33">
        <f>SUMIF('Risk Log'!E8:E1318,'Setup Tables'!B36,'Risk Log'!AD8:AD1318)</f>
        <v>0</v>
      </c>
      <c r="D33">
        <f>SUMIF('Risk Log'!E8:E1318,'Setup Tables'!B36,'Risk Log'!AG8:AG1318)</f>
        <v>0</v>
      </c>
      <c r="E33">
        <f>SUMIF('Risk Log'!E8:E1318,'Setup Tables'!B36,'Risk Log'!AJ8:AJ1318)</f>
        <v>0</v>
      </c>
      <c r="H33">
        <f>SUMIF('Risk Log'!DC8:DC1318,2,'Risk Log'!M8:M1318)</f>
        <v>0</v>
      </c>
      <c r="I33">
        <f>SUMIF('Risk Log'!DC8:DC1318,2,'Risk Log'!W8:W1318)</f>
        <v>0</v>
      </c>
      <c r="K33">
        <f>SUMIF('Risk Log'!E8:E1318,'Setup Tables'!B36,'Risk Log'!EM8:EM1318)</f>
        <v>0</v>
      </c>
    </row>
    <row r="34" spans="2:11" x14ac:dyDescent="0.2">
      <c r="B34">
        <f>SUMIF('Risk Log'!E8:E1318,'Setup Tables'!B37,'Risk Log'!Z8:Z1318)</f>
        <v>0</v>
      </c>
      <c r="C34">
        <f>SUMIF('Risk Log'!E8:E1318,'Setup Tables'!B37,'Risk Log'!AD8:AD1318)</f>
        <v>0</v>
      </c>
      <c r="D34">
        <f>SUMIF('Risk Log'!E8:E1318,'Setup Tables'!B37,'Risk Log'!AG8:AG1318)</f>
        <v>0</v>
      </c>
      <c r="E34">
        <f>SUMIF('Risk Log'!E8:E1318,'Setup Tables'!B37,'Risk Log'!AJ8:AJ1318)</f>
        <v>0</v>
      </c>
      <c r="H34">
        <f>SUMIF('Risk Log'!DE8:DE1318,2,'Risk Log'!M8:M1318)</f>
        <v>0</v>
      </c>
      <c r="I34">
        <f>SUMIF('Risk Log'!DE8:DE1318,2,'Risk Log'!W8:W1318)</f>
        <v>0</v>
      </c>
      <c r="K34">
        <f>SUMIF('Risk Log'!E8:E1318,'Setup Tables'!B37,'Risk Log'!EM8:EM1318)</f>
        <v>0</v>
      </c>
    </row>
    <row r="35" spans="2:11" x14ac:dyDescent="0.2">
      <c r="B35">
        <f>SUMIF('Risk Log'!E8:E1318,'Setup Tables'!B38,'Risk Log'!Z8:Z1318)</f>
        <v>0</v>
      </c>
      <c r="C35">
        <f>SUMIF('Risk Log'!E8:E1318,'Setup Tables'!B38,'Risk Log'!AD8:AD1318)</f>
        <v>0</v>
      </c>
      <c r="D35">
        <f>SUMIF('Risk Log'!E8:E1318,'Setup Tables'!B38,'Risk Log'!AG8:AG1318)</f>
        <v>0</v>
      </c>
      <c r="E35">
        <f>SUMIF('Risk Log'!E8:E1318,'Setup Tables'!B38,'Risk Log'!AJ8:AJ1318)</f>
        <v>0</v>
      </c>
      <c r="H35">
        <f>SUMIF('Risk Log'!DG8:DG1318,2,'Risk Log'!M8:M1318)</f>
        <v>0</v>
      </c>
      <c r="I35">
        <f>SUMIF('Risk Log'!DG8:DG1318,2,'Risk Log'!W8:W1318)</f>
        <v>0</v>
      </c>
      <c r="K35">
        <f>SUMIF('Risk Log'!E8:E1318,'Setup Tables'!B38,'Risk Log'!EM8:EM1318)</f>
        <v>0</v>
      </c>
    </row>
    <row r="36" spans="2:11" x14ac:dyDescent="0.2">
      <c r="B36">
        <f>SUMIF('Risk Log'!E8:E1318,'Setup Tables'!B39,'Risk Log'!Z8:Z1318)</f>
        <v>0</v>
      </c>
      <c r="C36">
        <f>SUMIF('Risk Log'!E8:E1318,'Setup Tables'!B39,'Risk Log'!AD8:AD1318)</f>
        <v>0</v>
      </c>
      <c r="D36">
        <f>SUMIF('Risk Log'!E8:E1318,'Setup Tables'!B39,'Risk Log'!AG8:AG1318)</f>
        <v>0</v>
      </c>
      <c r="E36">
        <f>SUMIF('Risk Log'!E8:E1318,'Setup Tables'!B39,'Risk Log'!AJ8:AJ1318)</f>
        <v>0</v>
      </c>
      <c r="H36">
        <f>SUMIF('Risk Log'!DI8:DI1318,2,'Risk Log'!M8:M1318)</f>
        <v>0</v>
      </c>
      <c r="I36">
        <f>SUMIF('Risk Log'!DI8:DI1318,2,'Risk Log'!W8:W1318)</f>
        <v>0</v>
      </c>
      <c r="K36">
        <f>SUMIF('Risk Log'!E8:E1318,'Setup Tables'!B39,'Risk Log'!EM8:EM1318)</f>
        <v>0</v>
      </c>
    </row>
    <row r="37" spans="2:11" x14ac:dyDescent="0.2">
      <c r="B37">
        <f>SUMIF('Risk Log'!E8:E1318,'Setup Tables'!B40,'Risk Log'!Z8:Z1318)</f>
        <v>0</v>
      </c>
      <c r="C37">
        <f>SUMIF('Risk Log'!E8:E1318,'Setup Tables'!B40,'Risk Log'!AD8:AD1318)</f>
        <v>0</v>
      </c>
      <c r="D37">
        <f>SUMIF('Risk Log'!E8:E1318,'Setup Tables'!B40,'Risk Log'!AG8:AG1318)</f>
        <v>0</v>
      </c>
      <c r="E37">
        <f>SUMIF('Risk Log'!E8:E1318,'Setup Tables'!B40,'Risk Log'!AJ8:AJ1318)</f>
        <v>0</v>
      </c>
      <c r="H37">
        <f>SUMIF('Risk Log'!DK8:DK1318,2,'Risk Log'!M8:M1318)</f>
        <v>0</v>
      </c>
      <c r="I37">
        <f>SUMIF('Risk Log'!DK8:DK1318,2,'Risk Log'!W8:W1318)</f>
        <v>0</v>
      </c>
      <c r="K37">
        <f>SUMIF('Risk Log'!E8:E1318,'Setup Tables'!B40,'Risk Log'!EM8:EM1318)</f>
        <v>0</v>
      </c>
    </row>
    <row r="38" spans="2:11" x14ac:dyDescent="0.2">
      <c r="B38">
        <f>SUMIF('Risk Log'!E8:E1318,'Setup Tables'!B41,'Risk Log'!Z8:Z1318)</f>
        <v>0</v>
      </c>
      <c r="C38">
        <f>SUMIF('Risk Log'!E8:E1318,'Setup Tables'!B41,'Risk Log'!AD8:AD1318)</f>
        <v>0</v>
      </c>
      <c r="D38">
        <f>SUMIF('Risk Log'!E8:E1318,'Setup Tables'!B41,'Risk Log'!AG8:AG1318)</f>
        <v>0</v>
      </c>
      <c r="E38">
        <f>SUMIF('Risk Log'!E8:E1318,'Setup Tables'!B41,'Risk Log'!AJ8:AJ1318)</f>
        <v>0</v>
      </c>
      <c r="H38">
        <f>SUMIF('Risk Log'!DM8:DM1318,2,'Risk Log'!M8:M1318)</f>
        <v>0</v>
      </c>
      <c r="I38">
        <f>SUMIF('Risk Log'!DM8:DM1318,2,'Risk Log'!W8:W1318)</f>
        <v>0</v>
      </c>
      <c r="K38">
        <f>SUMIF('Risk Log'!E8:E1318,'Setup Tables'!B41,'Risk Log'!EM8:EM1318)</f>
        <v>0</v>
      </c>
    </row>
    <row r="39" spans="2:11" x14ac:dyDescent="0.2">
      <c r="B39">
        <f>SUMIF('Risk Log'!E8:E1318,'Setup Tables'!B42,'Risk Log'!Z8:Z1318)</f>
        <v>0</v>
      </c>
      <c r="C39">
        <f>SUMIF('Risk Log'!E8:E1318,'Setup Tables'!B42,'Risk Log'!AD8:AD1318)</f>
        <v>0</v>
      </c>
      <c r="D39">
        <f>SUMIF('Risk Log'!E8:E1318,'Setup Tables'!B42,'Risk Log'!AG8:AG1318)</f>
        <v>0</v>
      </c>
      <c r="E39">
        <f>SUMIF('Risk Log'!E8:E1318,'Setup Tables'!B42,'Risk Log'!AJ8:AJ1318)</f>
        <v>0</v>
      </c>
      <c r="H39">
        <f>SUMIF('Risk Log'!DO8:DO1318,2,'Risk Log'!M8:M1318)</f>
        <v>0</v>
      </c>
      <c r="I39">
        <f>SUMIF('Risk Log'!DO8:DO1318,2,'Risk Log'!W8:W1318)</f>
        <v>0</v>
      </c>
      <c r="K39">
        <f>SUMIF('Risk Log'!E8:E1318,'Setup Tables'!B42,'Risk Log'!EM8:EM1318)</f>
        <v>0</v>
      </c>
    </row>
    <row r="40" spans="2:11" x14ac:dyDescent="0.2">
      <c r="B40">
        <f>SUMIF('Risk Log'!E8:E1318,'Setup Tables'!B43,'Risk Log'!Z8:Z1318)</f>
        <v>0</v>
      </c>
      <c r="C40">
        <f>SUMIF('Risk Log'!E8:E1318,'Setup Tables'!B43,'Risk Log'!AD8:AD1318)</f>
        <v>0</v>
      </c>
      <c r="D40">
        <f>SUMIF('Risk Log'!E8:E1318,'Setup Tables'!B43,'Risk Log'!AG8:AG1318)</f>
        <v>0</v>
      </c>
      <c r="E40">
        <f>SUMIF('Risk Log'!E8:E1318,'Setup Tables'!B43,'Risk Log'!AJ8:AJ1318)</f>
        <v>0</v>
      </c>
      <c r="H40">
        <f>SUMIF('Risk Log'!DQ8:DQ1318,2,'Risk Log'!M8:M1318)</f>
        <v>0</v>
      </c>
      <c r="I40">
        <f>SUMIF('Risk Log'!DQ8:DQ1318,2,'Risk Log'!W8:W1318)</f>
        <v>0</v>
      </c>
      <c r="K40">
        <f>SUMIF('Risk Log'!E8:E1318,'Setup Tables'!B43,'Risk Log'!EM8:EM1318)</f>
        <v>0</v>
      </c>
    </row>
    <row r="41" spans="2:11" x14ac:dyDescent="0.2">
      <c r="B41">
        <f>SUMIF('Risk Log'!E8:E1318,'Setup Tables'!B44,'Risk Log'!Z8:Z1318)</f>
        <v>0</v>
      </c>
      <c r="C41">
        <f>SUMIF('Risk Log'!E8:E1318,'Setup Tables'!B44,'Risk Log'!AD8:AD1318)</f>
        <v>0</v>
      </c>
      <c r="D41">
        <f>SUMIF('Risk Log'!E8:E1318,'Setup Tables'!B44,'Risk Log'!AG8:AG1318)</f>
        <v>0</v>
      </c>
      <c r="E41">
        <f>SUMIF('Risk Log'!E8:E1318,'Setup Tables'!B44,'Risk Log'!AJ8:AJ1318)</f>
        <v>0</v>
      </c>
      <c r="H41">
        <f>SUMIF('Risk Log'!DS8:DS1318,2,'Risk Log'!M8:M1318)</f>
        <v>0</v>
      </c>
      <c r="I41">
        <f>SUMIF('Risk Log'!DS8:DS1318,2,'Risk Log'!W8:W1318)</f>
        <v>0</v>
      </c>
      <c r="K41">
        <f>SUMIF('Risk Log'!E8:E1318,'Setup Tables'!B44,'Risk Log'!EM8:EM1318)</f>
        <v>0</v>
      </c>
    </row>
    <row r="42" spans="2:11" x14ac:dyDescent="0.2">
      <c r="B42">
        <f>SUMIF('Risk Log'!E8:E1318,'Setup Tables'!B45,'Risk Log'!Z8:Z1318)</f>
        <v>0</v>
      </c>
      <c r="C42">
        <f>SUMIF('Risk Log'!E8:E1318,'Setup Tables'!B45,'Risk Log'!AD8:AD1318)</f>
        <v>0</v>
      </c>
      <c r="D42">
        <f>SUMIF('Risk Log'!E8:E1318,'Setup Tables'!B45,'Risk Log'!AG8:AG1318)</f>
        <v>0</v>
      </c>
      <c r="E42">
        <f>SUMIF('Risk Log'!E8:E1318,'Setup Tables'!B45,'Risk Log'!AJ8:AJ1318)</f>
        <v>0</v>
      </c>
      <c r="H42">
        <f>SUMIF('Risk Log'!DU8:DU1318,2,'Risk Log'!M8:M1318)</f>
        <v>0</v>
      </c>
      <c r="I42">
        <f>SUMIF('Risk Log'!DU8:DU1318,2,'Risk Log'!W8:W1318)</f>
        <v>0</v>
      </c>
      <c r="K42">
        <f>SUMIF('Risk Log'!E8:E1318,'Setup Tables'!B45,'Risk Log'!EM8:EM1318)</f>
        <v>0</v>
      </c>
    </row>
    <row r="43" spans="2:11" x14ac:dyDescent="0.2">
      <c r="B43">
        <f>SUMIF('Risk Log'!E8:E1318,'Setup Tables'!B46,'Risk Log'!Z8:Z1318)</f>
        <v>0</v>
      </c>
      <c r="C43">
        <f>SUMIF('Risk Log'!E8:E1318,'Setup Tables'!B46,'Risk Log'!AD8:AD1318)</f>
        <v>0</v>
      </c>
      <c r="D43">
        <f>SUMIF('Risk Log'!E8:E1318,'Setup Tables'!B46,'Risk Log'!AG8:AG1318)</f>
        <v>0</v>
      </c>
      <c r="E43">
        <f>SUMIF('Risk Log'!E8:E1318,'Setup Tables'!B46,'Risk Log'!AJ8:AJ1318)</f>
        <v>0</v>
      </c>
      <c r="H43">
        <f>SUMIF('Risk Log'!DW8:DW1318,2,'Risk Log'!M8:M1318)</f>
        <v>0</v>
      </c>
      <c r="I43">
        <f>SUMIF('Risk Log'!DW8:DW1318,2,'Risk Log'!W8:W1318)</f>
        <v>0</v>
      </c>
      <c r="K43">
        <f>SUMIF('Risk Log'!E8:E1318,'Setup Tables'!B46,'Risk Log'!EM8:EM1318)</f>
        <v>0</v>
      </c>
    </row>
    <row r="44" spans="2:11" x14ac:dyDescent="0.2">
      <c r="B44">
        <f>SUMIF('Risk Log'!E8:E1318,'Setup Tables'!B47,'Risk Log'!Z8:Z1318)</f>
        <v>0</v>
      </c>
      <c r="C44">
        <f>SUMIF('Risk Log'!E8:E1318,'Setup Tables'!B47,'Risk Log'!AD8:AD1318)</f>
        <v>0</v>
      </c>
      <c r="D44">
        <f>SUMIF('Risk Log'!E8:E1318,'Setup Tables'!B47,'Risk Log'!AG8:AG1318)</f>
        <v>0</v>
      </c>
      <c r="E44">
        <f>SUMIF('Risk Log'!E8:E1318,'Setup Tables'!B47,'Risk Log'!AJ8:AJ1318)</f>
        <v>0</v>
      </c>
      <c r="H44">
        <f>SUMIF('Risk Log'!DY8:DY1318,2,'Risk Log'!M8:M1318)</f>
        <v>0</v>
      </c>
      <c r="I44">
        <f>SUMIF('Risk Log'!DY8:DY1318,2,'Risk Log'!W8:W1318)</f>
        <v>0</v>
      </c>
      <c r="K44">
        <f>SUMIF('Risk Log'!E8:E1318,'Setup Tables'!B47,'Risk Log'!EM8:EM1318)</f>
        <v>0</v>
      </c>
    </row>
    <row r="45" spans="2:11" x14ac:dyDescent="0.2">
      <c r="B45">
        <f>SUMIF('Risk Log'!E8:E1318,'Setup Tables'!B48,'Risk Log'!Z8:Z1318)</f>
        <v>0</v>
      </c>
      <c r="C45">
        <f>SUMIF('Risk Log'!E8:E1318,'Setup Tables'!B48,'Risk Log'!AD8:AD1318)</f>
        <v>0</v>
      </c>
      <c r="D45">
        <f>SUMIF('Risk Log'!E8:E1318,'Setup Tables'!B48,'Risk Log'!AG8:AG1318)</f>
        <v>0</v>
      </c>
      <c r="E45">
        <f>SUMIF('Risk Log'!E8:E1318,'Setup Tables'!B48,'Risk Log'!AJ8:AJ1318)</f>
        <v>0</v>
      </c>
      <c r="H45">
        <f>SUMIF('Risk Log'!EA8:EA1318,2,'Risk Log'!M8:M1318)</f>
        <v>0</v>
      </c>
      <c r="I45">
        <f>SUMIF('Risk Log'!EA8:EA1318,2,'Risk Log'!W8:W1318)</f>
        <v>0</v>
      </c>
      <c r="K45">
        <f>SUMIF('Risk Log'!E8:E1318,'Setup Tables'!B48,'Risk Log'!EM8:EM1318)</f>
        <v>0</v>
      </c>
    </row>
    <row r="46" spans="2:11" x14ac:dyDescent="0.2">
      <c r="B46">
        <f>SUMIF('Risk Log'!E8:E1318,'Setup Tables'!B49,'Risk Log'!Z8:Z1318)</f>
        <v>0</v>
      </c>
      <c r="C46">
        <f>SUMIF('Risk Log'!E8:E1318,'Setup Tables'!B49,'Risk Log'!AD8:AD1318)</f>
        <v>0</v>
      </c>
      <c r="D46">
        <f>SUMIF('Risk Log'!E8:E1318,'Setup Tables'!B49,'Risk Log'!AG8:AG1318)</f>
        <v>0</v>
      </c>
      <c r="E46">
        <f>SUMIF('Risk Log'!E8:E1318,'Setup Tables'!B49,'Risk Log'!AJ8:AJ1318)</f>
        <v>0</v>
      </c>
      <c r="H46">
        <f>SUMIF('Risk Log'!EC8:EC1318,2,'Risk Log'!M8:M1318)</f>
        <v>0</v>
      </c>
      <c r="I46">
        <f>SUMIF('Risk Log'!EC8:EC1318,2,'Risk Log'!W8:W1318)</f>
        <v>0</v>
      </c>
      <c r="K46">
        <f>SUMIF('Risk Log'!E8:E1318,'Setup Tables'!B49,'Risk Log'!EM8:EM1318)</f>
        <v>0</v>
      </c>
    </row>
    <row r="47" spans="2:11" x14ac:dyDescent="0.2">
      <c r="B47">
        <f>SUMIF('Risk Log'!E8:E1318,'Setup Tables'!B50,'Risk Log'!Z8:Z1318)</f>
        <v>0</v>
      </c>
      <c r="C47">
        <f>SUMIF('Risk Log'!E8:E1318,'Setup Tables'!B50,'Risk Log'!AD8:AD1318)</f>
        <v>0</v>
      </c>
      <c r="D47">
        <f>SUMIF('Risk Log'!E8:E1318,'Setup Tables'!B50,'Risk Log'!AG8:AG1318)</f>
        <v>0</v>
      </c>
      <c r="E47">
        <f>SUMIF('Risk Log'!E8:E1318,'Setup Tables'!B50,'Risk Log'!AJ8:AJ1318)</f>
        <v>0</v>
      </c>
      <c r="H47">
        <f>SUMIF('Risk Log'!EE8:EE1318,2,'Risk Log'!M8:M1318)</f>
        <v>0</v>
      </c>
      <c r="I47">
        <f>SUMIF('Risk Log'!EE8:EE1318,2,'Risk Log'!W8:W1318)</f>
        <v>0</v>
      </c>
      <c r="K47">
        <f>SUMIF('Risk Log'!E8:E1318,'Setup Tables'!B50,'Risk Log'!EM8:EM1318)</f>
        <v>0</v>
      </c>
    </row>
    <row r="48" spans="2:11" x14ac:dyDescent="0.2">
      <c r="B48">
        <f>SUMIF('Risk Log'!E8:E1318,'Setup Tables'!B51,'Risk Log'!Z8:Z1318)</f>
        <v>0</v>
      </c>
      <c r="C48">
        <f>SUMIF('Risk Log'!E8:E1318,'Setup Tables'!B51,'Risk Log'!AD8:AD1318)</f>
        <v>0</v>
      </c>
      <c r="D48">
        <f>SUMIF('Risk Log'!E8:E1318,'Setup Tables'!B51,'Risk Log'!AG8:AG1318)</f>
        <v>0</v>
      </c>
      <c r="E48">
        <f>SUMIF('Risk Log'!E8:E1318,'Setup Tables'!B51,'Risk Log'!AJ8:AJ1318)</f>
        <v>0</v>
      </c>
      <c r="H48">
        <f>SUMIF('Risk Log'!EG8:EG1318,2,'Risk Log'!M8:M1318)</f>
        <v>0</v>
      </c>
      <c r="I48">
        <f>SUMIF('Risk Log'!EG8:EG1318,2,'Risk Log'!W8:W1318)</f>
        <v>0</v>
      </c>
      <c r="K48">
        <f>SUMIF('Risk Log'!E8:E1318,'Setup Tables'!B51,'Risk Log'!EM8:EM1318)</f>
        <v>0</v>
      </c>
    </row>
    <row r="49" spans="2:11" x14ac:dyDescent="0.2">
      <c r="B49">
        <f>SUMIF('Risk Log'!E8:E1318,'Setup Tables'!B52,'Risk Log'!Z8:Z1318)</f>
        <v>0</v>
      </c>
      <c r="C49">
        <f>SUMIF('Risk Log'!E8:E1318,'Setup Tables'!B52,'Risk Log'!AD8:AD1318)</f>
        <v>0</v>
      </c>
      <c r="D49">
        <f>SUMIF('Risk Log'!E8:E1318,'Setup Tables'!B52,'Risk Log'!AG8:AG1318)</f>
        <v>0</v>
      </c>
      <c r="E49">
        <f>SUMIF('Risk Log'!E8:E1318,'Setup Tables'!B52,'Risk Log'!AJ8:AJ1318)</f>
        <v>0</v>
      </c>
      <c r="H49">
        <f>SUMIF('Risk Log'!EI8:EI1318,2,'Risk Log'!M8:M1318)</f>
        <v>0</v>
      </c>
      <c r="I49">
        <f>SUMIF('Risk Log'!EI8:EI1318,2,'Risk Log'!W8:W1318)</f>
        <v>0</v>
      </c>
      <c r="K49">
        <f>SUMIF('Risk Log'!E8:E1318,'Setup Tables'!B52,'Risk Log'!EM8:EM1318)</f>
        <v>0</v>
      </c>
    </row>
    <row r="50" spans="2:11" x14ac:dyDescent="0.2">
      <c r="B50">
        <f>SUMIF('Risk Log'!E8:E1318,'Setup Tables'!B53,'Risk Log'!Z8:Z1318)</f>
        <v>0</v>
      </c>
      <c r="C50">
        <f>SUMIF('Risk Log'!E8:E1318,'Setup Tables'!B53,'Risk Log'!AD8:AD1318)</f>
        <v>0</v>
      </c>
      <c r="D50">
        <f>SUMIF('Risk Log'!E8:E1318,'Setup Tables'!B53,'Risk Log'!AG8:AG1318)</f>
        <v>0</v>
      </c>
      <c r="E50">
        <f>SUMIF('Risk Log'!E8:E1318,'Setup Tables'!B53,'Risk Log'!AJ8:AJ1318)</f>
        <v>0</v>
      </c>
      <c r="H50">
        <f>SUMIF('Risk Log'!EK8:EK1318,2,'Risk Log'!M8:M1318)</f>
        <v>0</v>
      </c>
      <c r="I50">
        <f>SUMIF('Risk Log'!EK8:EK1318,2,'Risk Log'!W8:W1318)</f>
        <v>0</v>
      </c>
      <c r="K50">
        <f>SUMIF('Risk Log'!E8:E1318,'Setup Tables'!B53,'Risk Log'!EM8:EM1318)</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Sheet</vt:lpstr>
      <vt:lpstr>Risk Log</vt:lpstr>
      <vt:lpstr>Risk Summary</vt:lpstr>
      <vt:lpstr>Setup Tables</vt:lpstr>
      <vt:lpstr>Instructions Risk Log</vt:lpstr>
      <vt:lpstr>Formulae</vt:lpstr>
      <vt:lpstr>Category</vt:lpstr>
      <vt:lpstr>Names</vt:lpstr>
      <vt:lpstr>'Instructions Risk Log'!Print_Area</vt:lpstr>
      <vt:lpstr>'Risk Log'!Print_Area</vt:lpstr>
    </vt:vector>
  </TitlesOfParts>
  <Company>University of Ballarat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Segrott</dc:creator>
  <cp:lastModifiedBy>University of Ballarat</cp:lastModifiedBy>
  <cp:lastPrinted>2013-12-11T23:48:50Z</cp:lastPrinted>
  <dcterms:created xsi:type="dcterms:W3CDTF">2010-05-06T01:11:34Z</dcterms:created>
  <dcterms:modified xsi:type="dcterms:W3CDTF">2013-12-13T01:41:17Z</dcterms:modified>
</cp:coreProperties>
</file>