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always" codeName="ThisWorkbook" defaultThemeVersion="124226"/>
  <bookViews>
    <workbookView xWindow="360" yWindow="120" windowWidth="19320" windowHeight="11760"/>
  </bookViews>
  <sheets>
    <sheet name="Cover Sheet" sheetId="1" r:id="rId1"/>
    <sheet name="Issue &amp; Action Log" sheetId="4" r:id="rId2"/>
    <sheet name="Summary" sheetId="5" r:id="rId3"/>
    <sheet name="Setup Tables" sheetId="6" r:id="rId4"/>
    <sheet name="Instructions Issue Log" sheetId="3" r:id="rId5"/>
    <sheet name="Formulae" sheetId="7" state="hidden" r:id="rId6"/>
  </sheets>
  <definedNames>
    <definedName name="_xlnm._FilterDatabase" localSheetId="1" hidden="1">'Issue &amp; Action Log'!$A$5:$AO$5</definedName>
    <definedName name="Area">'Setup Tables'!$A$5:$A$54</definedName>
    <definedName name="Category">'Setup Tables'!$B$5:$B$54</definedName>
    <definedName name="log_Area">'Issue &amp; Action Log'!$C$6</definedName>
    <definedName name="Log_Category">'Issue &amp; Action Log'!$D$6</definedName>
    <definedName name="Log_Originator">'Issue &amp; Action Log'!$G$6</definedName>
    <definedName name="Log_Owner">'Issue &amp; Action Log'!$H$6</definedName>
    <definedName name="Names">'Setup Tables'!$C$5:$C$54</definedName>
  </definedNames>
  <calcPr calcId="145621"/>
</workbook>
</file>

<file path=xl/calcChain.xml><?xml version="1.0" encoding="utf-8"?>
<calcChain xmlns="http://schemas.openxmlformats.org/spreadsheetml/2006/main">
  <c r="A4" i="4" l="1"/>
  <c r="I6" i="4"/>
  <c r="I7" i="4"/>
  <c r="I11" i="4"/>
  <c r="I12" i="4"/>
  <c r="I13" i="4"/>
  <c r="I14" i="4"/>
  <c r="I15" i="4"/>
  <c r="I16" i="4"/>
  <c r="I17" i="4"/>
  <c r="I18" i="4"/>
  <c r="I19" i="4"/>
  <c r="I20" i="4"/>
  <c r="I21" i="4"/>
  <c r="I22" i="4"/>
  <c r="I23" i="4"/>
  <c r="I24" i="4"/>
  <c r="I25" i="4"/>
  <c r="A1" i="5"/>
  <c r="J50" i="7"/>
  <c r="I50" i="7"/>
  <c r="G50" i="7"/>
  <c r="F50" i="7"/>
  <c r="E50" i="7"/>
  <c r="D50" i="7"/>
  <c r="C50" i="7"/>
  <c r="J49" i="7"/>
  <c r="I49" i="7"/>
  <c r="G49" i="7"/>
  <c r="F49" i="7"/>
  <c r="E49" i="7"/>
  <c r="D49" i="7"/>
  <c r="C49" i="7"/>
  <c r="J48" i="7"/>
  <c r="I48" i="7"/>
  <c r="G48" i="7"/>
  <c r="F48" i="7"/>
  <c r="E48" i="7"/>
  <c r="D48" i="7"/>
  <c r="C48" i="7"/>
  <c r="J47" i="7"/>
  <c r="I47" i="7"/>
  <c r="G47" i="7"/>
  <c r="F47" i="7"/>
  <c r="E47" i="7"/>
  <c r="D47" i="7"/>
  <c r="C47" i="7"/>
  <c r="J46" i="7"/>
  <c r="I46" i="7"/>
  <c r="G46" i="7"/>
  <c r="F46" i="7"/>
  <c r="E46" i="7"/>
  <c r="D46" i="7"/>
  <c r="C46" i="7"/>
  <c r="J45" i="7"/>
  <c r="I45" i="7"/>
  <c r="G45" i="7"/>
  <c r="F45" i="7"/>
  <c r="E45" i="7"/>
  <c r="D45" i="7"/>
  <c r="C45" i="7"/>
  <c r="J44" i="7"/>
  <c r="I44" i="7"/>
  <c r="G44" i="7"/>
  <c r="F44" i="7"/>
  <c r="E44" i="7"/>
  <c r="D44" i="7"/>
  <c r="C44" i="7"/>
  <c r="J43" i="7"/>
  <c r="I43" i="7"/>
  <c r="G43" i="7"/>
  <c r="F43" i="7"/>
  <c r="E43" i="7"/>
  <c r="D43" i="7"/>
  <c r="C43" i="7"/>
  <c r="J42" i="7"/>
  <c r="I42" i="7"/>
  <c r="G42" i="7"/>
  <c r="F42" i="7"/>
  <c r="E42" i="7"/>
  <c r="D42" i="7"/>
  <c r="C42" i="7"/>
  <c r="J41" i="7"/>
  <c r="I41" i="7"/>
  <c r="G41" i="7"/>
  <c r="F41" i="7"/>
  <c r="E41" i="7"/>
  <c r="D41" i="7"/>
  <c r="C41" i="7"/>
  <c r="J40" i="7"/>
  <c r="I40" i="7"/>
  <c r="G40" i="7"/>
  <c r="F40" i="7"/>
  <c r="E40" i="7"/>
  <c r="D40" i="7"/>
  <c r="C40" i="7"/>
  <c r="J39" i="7"/>
  <c r="I39" i="7"/>
  <c r="G39" i="7"/>
  <c r="F39" i="7"/>
  <c r="E39" i="7"/>
  <c r="D39" i="7"/>
  <c r="C39" i="7"/>
  <c r="J38" i="7"/>
  <c r="I38" i="7"/>
  <c r="G38" i="7"/>
  <c r="F38" i="7"/>
  <c r="E38" i="7"/>
  <c r="D38" i="7"/>
  <c r="C38" i="7"/>
  <c r="J37" i="7"/>
  <c r="I37" i="7"/>
  <c r="G37" i="7"/>
  <c r="F37" i="7"/>
  <c r="E37" i="7"/>
  <c r="D37" i="7"/>
  <c r="C37" i="7"/>
  <c r="J36" i="7"/>
  <c r="I36" i="7"/>
  <c r="G36" i="7"/>
  <c r="F36" i="7"/>
  <c r="E36" i="7"/>
  <c r="D36" i="7"/>
  <c r="C36" i="7"/>
  <c r="J35" i="7"/>
  <c r="I35" i="7"/>
  <c r="G35" i="7"/>
  <c r="F35" i="7"/>
  <c r="E35" i="7"/>
  <c r="D35" i="7"/>
  <c r="C35" i="7"/>
  <c r="J34" i="7"/>
  <c r="I34" i="7"/>
  <c r="G34" i="7"/>
  <c r="F34" i="7"/>
  <c r="E34" i="7"/>
  <c r="D34" i="7"/>
  <c r="C34" i="7"/>
  <c r="J33" i="7"/>
  <c r="I33" i="7"/>
  <c r="G33" i="7"/>
  <c r="F33" i="7"/>
  <c r="E33" i="7"/>
  <c r="D33" i="7"/>
  <c r="C33" i="7"/>
  <c r="J32" i="7"/>
  <c r="I32" i="7"/>
  <c r="G32" i="7"/>
  <c r="F32" i="7"/>
  <c r="E32" i="7"/>
  <c r="D32" i="7"/>
  <c r="C32" i="7"/>
  <c r="J31" i="7"/>
  <c r="I31" i="7"/>
  <c r="G31" i="7"/>
  <c r="F31" i="7"/>
  <c r="E31" i="7"/>
  <c r="D31" i="7"/>
  <c r="C31" i="7"/>
  <c r="J30" i="7"/>
  <c r="I30" i="7"/>
  <c r="G30" i="7"/>
  <c r="F30" i="7"/>
  <c r="E30" i="7"/>
  <c r="D30" i="7"/>
  <c r="C30" i="7"/>
  <c r="J29" i="7"/>
  <c r="I29" i="7"/>
  <c r="G29" i="7"/>
  <c r="F29" i="7"/>
  <c r="E29" i="7"/>
  <c r="D29" i="7"/>
  <c r="C29" i="7"/>
  <c r="J28" i="7"/>
  <c r="I28" i="7"/>
  <c r="G28" i="7"/>
  <c r="F28" i="7"/>
  <c r="E28" i="7"/>
  <c r="D28" i="7"/>
  <c r="J27" i="7"/>
  <c r="I27" i="7"/>
  <c r="G27" i="7"/>
  <c r="F27" i="7"/>
  <c r="E27" i="7"/>
  <c r="D27" i="7"/>
  <c r="J26" i="7"/>
  <c r="I26" i="7"/>
  <c r="G26" i="7"/>
  <c r="F26" i="7"/>
  <c r="E26" i="7"/>
  <c r="D26" i="7"/>
  <c r="J25" i="7"/>
  <c r="I25" i="7"/>
  <c r="G25" i="7"/>
  <c r="F25" i="7"/>
  <c r="E25" i="7"/>
  <c r="D25" i="7"/>
  <c r="J24" i="7"/>
  <c r="I24" i="7"/>
  <c r="G24" i="7"/>
  <c r="F24" i="7"/>
  <c r="E24" i="7"/>
  <c r="D24" i="7"/>
  <c r="J22" i="7"/>
  <c r="I22" i="7"/>
  <c r="G22" i="7"/>
  <c r="F22" i="7"/>
  <c r="E22" i="7"/>
  <c r="D22" i="7"/>
  <c r="J21" i="7"/>
  <c r="I21" i="7"/>
  <c r="G21" i="7"/>
  <c r="F21" i="7"/>
  <c r="E21" i="7"/>
  <c r="D21" i="7"/>
  <c r="F19" i="7"/>
  <c r="E19" i="7"/>
  <c r="D19" i="7"/>
  <c r="F16" i="7"/>
  <c r="E16" i="7"/>
  <c r="D16" i="7"/>
  <c r="F15" i="7"/>
  <c r="E15" i="7"/>
  <c r="D15" i="7"/>
  <c r="J14" i="7"/>
  <c r="I14" i="7"/>
  <c r="G14" i="7"/>
  <c r="F14" i="7"/>
  <c r="E14" i="7"/>
  <c r="D14" i="7"/>
  <c r="J12" i="7"/>
  <c r="I12" i="7"/>
  <c r="G12" i="7"/>
  <c r="F12" i="7"/>
  <c r="E12" i="7"/>
  <c r="D12" i="7"/>
  <c r="F11" i="7"/>
  <c r="E11" i="7"/>
  <c r="D11" i="7"/>
  <c r="J10" i="7"/>
  <c r="I10" i="7"/>
  <c r="G10" i="7"/>
  <c r="F10" i="7"/>
  <c r="E10" i="7"/>
  <c r="D10" i="7"/>
  <c r="J7" i="7"/>
  <c r="I7" i="7"/>
  <c r="G7" i="7"/>
  <c r="F7" i="7"/>
  <c r="E7" i="7"/>
  <c r="D7" i="7"/>
  <c r="J6" i="7"/>
  <c r="I6" i="7"/>
  <c r="G6" i="7"/>
  <c r="F6" i="7"/>
  <c r="E6" i="7"/>
  <c r="D6" i="7"/>
  <c r="J5" i="7"/>
  <c r="I5" i="7"/>
  <c r="G5" i="7"/>
  <c r="F5" i="7"/>
  <c r="E5" i="7"/>
  <c r="D5" i="7"/>
  <c r="J3" i="7"/>
  <c r="I3" i="7"/>
  <c r="G3" i="7"/>
  <c r="C28" i="7"/>
  <c r="C27" i="7"/>
  <c r="C26" i="7"/>
  <c r="C25" i="7"/>
  <c r="C24" i="7"/>
  <c r="C23" i="7"/>
  <c r="C22" i="7"/>
  <c r="C21" i="7"/>
  <c r="C19" i="7"/>
  <c r="C16" i="7" l="1"/>
  <c r="C15" i="7"/>
  <c r="C23" i="5" s="1"/>
  <c r="C14" i="7"/>
  <c r="C12" i="7"/>
  <c r="C20" i="5" s="1"/>
  <c r="C11" i="7"/>
  <c r="C10" i="7"/>
  <c r="C18" i="5" s="1"/>
  <c r="C7" i="7"/>
  <c r="C6" i="7"/>
  <c r="C14" i="5" s="1"/>
  <c r="C5" i="7"/>
  <c r="F3" i="7"/>
  <c r="F11" i="5" s="1"/>
  <c r="E3" i="7"/>
  <c r="D3" i="7"/>
  <c r="D11" i="5" s="1"/>
  <c r="C3" i="7"/>
  <c r="G11" i="5"/>
  <c r="C1" i="7"/>
  <c r="C9" i="5" s="1"/>
  <c r="H58" i="5"/>
  <c r="G58" i="5"/>
  <c r="I58" i="5"/>
  <c r="F58" i="5"/>
  <c r="E58" i="5"/>
  <c r="D58" i="5"/>
  <c r="C58" i="5"/>
  <c r="H57" i="5"/>
  <c r="G57" i="5"/>
  <c r="I57" i="5"/>
  <c r="F57" i="5"/>
  <c r="E57" i="5"/>
  <c r="D57" i="5"/>
  <c r="C57" i="5"/>
  <c r="H56" i="5"/>
  <c r="G56" i="5"/>
  <c r="I56" i="5"/>
  <c r="F56" i="5"/>
  <c r="E56" i="5"/>
  <c r="D56" i="5"/>
  <c r="C56" i="5"/>
  <c r="H55" i="5"/>
  <c r="G55" i="5"/>
  <c r="I55" i="5"/>
  <c r="F55" i="5"/>
  <c r="E55" i="5"/>
  <c r="D55" i="5"/>
  <c r="C55" i="5"/>
  <c r="H54" i="5"/>
  <c r="G54" i="5"/>
  <c r="I54" i="5"/>
  <c r="F54" i="5"/>
  <c r="E54" i="5"/>
  <c r="D54" i="5"/>
  <c r="C54" i="5"/>
  <c r="H53" i="5"/>
  <c r="G53" i="5"/>
  <c r="I53" i="5"/>
  <c r="F53" i="5"/>
  <c r="E53" i="5"/>
  <c r="D53" i="5"/>
  <c r="C53" i="5"/>
  <c r="H52" i="5"/>
  <c r="G52" i="5"/>
  <c r="I52" i="5"/>
  <c r="F52" i="5"/>
  <c r="E52" i="5"/>
  <c r="D52" i="5"/>
  <c r="C52" i="5"/>
  <c r="H51" i="5"/>
  <c r="G51" i="5"/>
  <c r="I51" i="5"/>
  <c r="F51" i="5"/>
  <c r="E51" i="5"/>
  <c r="D51" i="5"/>
  <c r="C51" i="5"/>
  <c r="H50" i="5"/>
  <c r="G50" i="5"/>
  <c r="I50" i="5"/>
  <c r="F50" i="5"/>
  <c r="E50" i="5"/>
  <c r="D50" i="5"/>
  <c r="C50" i="5"/>
  <c r="H49" i="5"/>
  <c r="G49" i="5"/>
  <c r="I49" i="5"/>
  <c r="F49" i="5"/>
  <c r="E49" i="5"/>
  <c r="D49" i="5"/>
  <c r="C49" i="5"/>
  <c r="H48" i="5"/>
  <c r="G48" i="5"/>
  <c r="I48" i="5"/>
  <c r="F48" i="5"/>
  <c r="E48" i="5"/>
  <c r="D48" i="5"/>
  <c r="C48" i="5"/>
  <c r="H47" i="5"/>
  <c r="G47" i="5"/>
  <c r="I47" i="5"/>
  <c r="F47" i="5"/>
  <c r="E47" i="5"/>
  <c r="D47" i="5"/>
  <c r="C47" i="5"/>
  <c r="H46" i="5"/>
  <c r="G46" i="5"/>
  <c r="I46" i="5"/>
  <c r="F46" i="5"/>
  <c r="E46" i="5"/>
  <c r="D46" i="5"/>
  <c r="C46" i="5"/>
  <c r="H45" i="5"/>
  <c r="G45" i="5"/>
  <c r="I45" i="5"/>
  <c r="F45" i="5"/>
  <c r="E45" i="5"/>
  <c r="D45" i="5"/>
  <c r="C45" i="5"/>
  <c r="H44" i="5"/>
  <c r="G44" i="5"/>
  <c r="I44" i="5"/>
  <c r="F44" i="5"/>
  <c r="E44" i="5"/>
  <c r="D44" i="5"/>
  <c r="C44" i="5"/>
  <c r="H43" i="5"/>
  <c r="G43" i="5"/>
  <c r="I43" i="5"/>
  <c r="F43" i="5"/>
  <c r="E43" i="5"/>
  <c r="D43" i="5"/>
  <c r="C43" i="5"/>
  <c r="H42" i="5"/>
  <c r="G42" i="5"/>
  <c r="I42" i="5"/>
  <c r="F42" i="5"/>
  <c r="E42" i="5"/>
  <c r="D42" i="5"/>
  <c r="C42" i="5"/>
  <c r="H41" i="5"/>
  <c r="G41" i="5"/>
  <c r="I41" i="5"/>
  <c r="F41" i="5"/>
  <c r="E41" i="5"/>
  <c r="D41" i="5"/>
  <c r="C41" i="5"/>
  <c r="H40" i="5"/>
  <c r="G40" i="5"/>
  <c r="I40" i="5"/>
  <c r="F40" i="5"/>
  <c r="E40" i="5"/>
  <c r="D40" i="5"/>
  <c r="C40" i="5"/>
  <c r="H39" i="5"/>
  <c r="G39" i="5"/>
  <c r="I39" i="5"/>
  <c r="F39" i="5"/>
  <c r="E39" i="5"/>
  <c r="D39" i="5"/>
  <c r="C39" i="5"/>
  <c r="H38" i="5"/>
  <c r="G38" i="5"/>
  <c r="I38" i="5"/>
  <c r="F38" i="5"/>
  <c r="E38" i="5"/>
  <c r="D38" i="5"/>
  <c r="C38" i="5"/>
  <c r="H37" i="5"/>
  <c r="G37" i="5"/>
  <c r="I37" i="5"/>
  <c r="F37" i="5"/>
  <c r="E37" i="5"/>
  <c r="D37" i="5"/>
  <c r="C37" i="5"/>
  <c r="H36" i="5"/>
  <c r="G36" i="5"/>
  <c r="I36" i="5"/>
  <c r="F36" i="5"/>
  <c r="E36" i="5"/>
  <c r="D36" i="5"/>
  <c r="C36" i="5"/>
  <c r="H35" i="5"/>
  <c r="G35" i="5"/>
  <c r="I35" i="5"/>
  <c r="F35" i="5"/>
  <c r="E35" i="5"/>
  <c r="D35" i="5"/>
  <c r="C35" i="5"/>
  <c r="H34" i="5"/>
  <c r="G34" i="5"/>
  <c r="I34" i="5"/>
  <c r="F34" i="5"/>
  <c r="E34" i="5"/>
  <c r="D34" i="5"/>
  <c r="C34" i="5"/>
  <c r="H33" i="5"/>
  <c r="G33" i="5"/>
  <c r="I33" i="5"/>
  <c r="F33" i="5"/>
  <c r="E33" i="5"/>
  <c r="D33" i="5"/>
  <c r="C33" i="5"/>
  <c r="H32" i="5"/>
  <c r="G32" i="5"/>
  <c r="I32" i="5"/>
  <c r="F32" i="5"/>
  <c r="E32" i="5"/>
  <c r="D32" i="5"/>
  <c r="C32" i="5"/>
  <c r="C31" i="5"/>
  <c r="H30" i="5"/>
  <c r="G30" i="5"/>
  <c r="I30" i="5"/>
  <c r="F30" i="5"/>
  <c r="E30" i="5"/>
  <c r="D30" i="5"/>
  <c r="C30" i="5"/>
  <c r="H29" i="5"/>
  <c r="G29" i="5"/>
  <c r="I29" i="5"/>
  <c r="F29" i="5"/>
  <c r="E29" i="5"/>
  <c r="D29" i="5"/>
  <c r="C29" i="5"/>
  <c r="F27" i="5"/>
  <c r="E27" i="5"/>
  <c r="D27" i="5"/>
  <c r="C27" i="5"/>
  <c r="F24" i="5"/>
  <c r="E24" i="5"/>
  <c r="D24" i="5"/>
  <c r="C24" i="5"/>
  <c r="F23" i="5"/>
  <c r="E23" i="5"/>
  <c r="D23" i="5"/>
  <c r="H22" i="5"/>
  <c r="G22" i="5"/>
  <c r="I22" i="5"/>
  <c r="F22" i="5"/>
  <c r="E22" i="5"/>
  <c r="D22" i="5"/>
  <c r="C22" i="5"/>
  <c r="H20" i="5"/>
  <c r="G20" i="5"/>
  <c r="I20" i="5"/>
  <c r="F20" i="5"/>
  <c r="E20" i="5"/>
  <c r="D20" i="5"/>
  <c r="F19" i="5"/>
  <c r="D19" i="5"/>
  <c r="C19" i="5"/>
  <c r="H18" i="5"/>
  <c r="G18" i="5"/>
  <c r="I18" i="5"/>
  <c r="F18" i="5"/>
  <c r="E18" i="5"/>
  <c r="D18" i="5"/>
  <c r="H15" i="5"/>
  <c r="G15" i="5"/>
  <c r="I15" i="5"/>
  <c r="F15" i="5"/>
  <c r="E15" i="5"/>
  <c r="D15" i="5"/>
  <c r="C15" i="5"/>
  <c r="H14" i="5"/>
  <c r="G14" i="5"/>
  <c r="I14" i="5"/>
  <c r="F14" i="5"/>
  <c r="E14" i="5"/>
  <c r="D14" i="5"/>
  <c r="H13" i="5"/>
  <c r="G13" i="5"/>
  <c r="I13" i="5"/>
  <c r="F13" i="5"/>
  <c r="E13" i="5"/>
  <c r="D13" i="5"/>
  <c r="C13" i="5"/>
  <c r="H11" i="5"/>
  <c r="I11" i="5"/>
  <c r="E11" i="5"/>
  <c r="C11"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9" i="5"/>
  <c r="AL74" i="4"/>
  <c r="M74" i="4" s="1"/>
  <c r="AH74" i="4" s="1"/>
  <c r="AK74" i="4"/>
  <c r="N74" i="4" s="1"/>
  <c r="AB74" i="4" s="1"/>
  <c r="U74" i="4"/>
  <c r="T74" i="4"/>
  <c r="S74" i="4"/>
  <c r="I74" i="4"/>
  <c r="R74" i="4" s="1"/>
  <c r="AL73" i="4"/>
  <c r="M73" i="4" s="1"/>
  <c r="AH73" i="4" s="1"/>
  <c r="AK73" i="4"/>
  <c r="N73" i="4" s="1"/>
  <c r="AB73" i="4" s="1"/>
  <c r="U73" i="4"/>
  <c r="T73" i="4"/>
  <c r="S73" i="4"/>
  <c r="I73" i="4"/>
  <c r="R73" i="4" s="1"/>
  <c r="AL72" i="4"/>
  <c r="M72" i="4" s="1"/>
  <c r="AH72" i="4" s="1"/>
  <c r="AK72" i="4"/>
  <c r="N72" i="4" s="1"/>
  <c r="AB72" i="4" s="1"/>
  <c r="U72" i="4"/>
  <c r="T72" i="4"/>
  <c r="S72" i="4"/>
  <c r="I72" i="4"/>
  <c r="R72" i="4" s="1"/>
  <c r="AL71" i="4"/>
  <c r="M71" i="4" s="1"/>
  <c r="AH71" i="4" s="1"/>
  <c r="AK71" i="4"/>
  <c r="N71" i="4" s="1"/>
  <c r="AB71" i="4" s="1"/>
  <c r="U71" i="4"/>
  <c r="T71" i="4"/>
  <c r="S71" i="4"/>
  <c r="I71" i="4"/>
  <c r="R71" i="4" s="1"/>
  <c r="AL70" i="4"/>
  <c r="M70" i="4" s="1"/>
  <c r="AH70" i="4" s="1"/>
  <c r="AK70" i="4"/>
  <c r="N70" i="4" s="1"/>
  <c r="AB70" i="4" s="1"/>
  <c r="U70" i="4"/>
  <c r="T70" i="4"/>
  <c r="S70" i="4"/>
  <c r="I70" i="4"/>
  <c r="R70" i="4" s="1"/>
  <c r="AL69" i="4"/>
  <c r="M69" i="4" s="1"/>
  <c r="AH69" i="4" s="1"/>
  <c r="AK69" i="4"/>
  <c r="N69" i="4" s="1"/>
  <c r="AB69" i="4" s="1"/>
  <c r="U69" i="4"/>
  <c r="T69" i="4"/>
  <c r="S69" i="4"/>
  <c r="I69" i="4"/>
  <c r="R69" i="4" s="1"/>
  <c r="AL68" i="4"/>
  <c r="M68" i="4" s="1"/>
  <c r="AH68" i="4" s="1"/>
  <c r="AK68" i="4"/>
  <c r="N68" i="4" s="1"/>
  <c r="AB68" i="4" s="1"/>
  <c r="U68" i="4"/>
  <c r="T68" i="4"/>
  <c r="S68" i="4"/>
  <c r="I68" i="4"/>
  <c r="R68" i="4" s="1"/>
  <c r="AL67" i="4"/>
  <c r="M67" i="4" s="1"/>
  <c r="AH67" i="4" s="1"/>
  <c r="AK67" i="4"/>
  <c r="N67" i="4" s="1"/>
  <c r="AB67" i="4" s="1"/>
  <c r="U67" i="4"/>
  <c r="T67" i="4"/>
  <c r="S67" i="4"/>
  <c r="I67" i="4"/>
  <c r="R67" i="4" s="1"/>
  <c r="AL66" i="4"/>
  <c r="M66" i="4" s="1"/>
  <c r="AH66" i="4" s="1"/>
  <c r="AK66" i="4"/>
  <c r="N66" i="4" s="1"/>
  <c r="AB66" i="4" s="1"/>
  <c r="U66" i="4"/>
  <c r="T66" i="4"/>
  <c r="S66" i="4"/>
  <c r="I66" i="4"/>
  <c r="R66" i="4" s="1"/>
  <c r="AL65" i="4"/>
  <c r="M65" i="4" s="1"/>
  <c r="AH65" i="4" s="1"/>
  <c r="AK65" i="4"/>
  <c r="N65" i="4" s="1"/>
  <c r="AB65" i="4" s="1"/>
  <c r="U65" i="4"/>
  <c r="T65" i="4"/>
  <c r="S65" i="4"/>
  <c r="I65" i="4"/>
  <c r="R65" i="4" s="1"/>
  <c r="AL64" i="4"/>
  <c r="M64" i="4" s="1"/>
  <c r="AH64" i="4" s="1"/>
  <c r="AK64" i="4"/>
  <c r="N64" i="4" s="1"/>
  <c r="AB64" i="4" s="1"/>
  <c r="U64" i="4"/>
  <c r="T64" i="4"/>
  <c r="S64" i="4"/>
  <c r="I64" i="4"/>
  <c r="R64" i="4" s="1"/>
  <c r="AL63" i="4"/>
  <c r="M63" i="4" s="1"/>
  <c r="AH63" i="4" s="1"/>
  <c r="AK63" i="4"/>
  <c r="N63" i="4" s="1"/>
  <c r="AB63" i="4" s="1"/>
  <c r="U63" i="4"/>
  <c r="T63" i="4"/>
  <c r="S63" i="4"/>
  <c r="I63" i="4"/>
  <c r="R63" i="4" s="1"/>
  <c r="AL62" i="4"/>
  <c r="M62" i="4" s="1"/>
  <c r="AH62" i="4" s="1"/>
  <c r="AK62" i="4"/>
  <c r="N62" i="4" s="1"/>
  <c r="AB62" i="4" s="1"/>
  <c r="U62" i="4"/>
  <c r="T62" i="4"/>
  <c r="S62" i="4"/>
  <c r="I62" i="4"/>
  <c r="R62" i="4" s="1"/>
  <c r="AL61" i="4"/>
  <c r="M61" i="4" s="1"/>
  <c r="AH61" i="4" s="1"/>
  <c r="AK61" i="4"/>
  <c r="N61" i="4" s="1"/>
  <c r="AB61" i="4" s="1"/>
  <c r="U61" i="4"/>
  <c r="T61" i="4"/>
  <c r="S61" i="4"/>
  <c r="I61" i="4"/>
  <c r="R61" i="4" s="1"/>
  <c r="AL60" i="4"/>
  <c r="M60" i="4" s="1"/>
  <c r="AH60" i="4" s="1"/>
  <c r="AK60" i="4"/>
  <c r="N60" i="4" s="1"/>
  <c r="AB60" i="4" s="1"/>
  <c r="U60" i="4"/>
  <c r="T60" i="4"/>
  <c r="S60" i="4"/>
  <c r="I60" i="4"/>
  <c r="R60" i="4" s="1"/>
  <c r="AL59" i="4"/>
  <c r="M59" i="4" s="1"/>
  <c r="AH59" i="4" s="1"/>
  <c r="AK59" i="4"/>
  <c r="N59" i="4" s="1"/>
  <c r="AB59" i="4" s="1"/>
  <c r="U59" i="4"/>
  <c r="T59" i="4"/>
  <c r="S59" i="4"/>
  <c r="I59" i="4"/>
  <c r="R59" i="4" s="1"/>
  <c r="AL58" i="4"/>
  <c r="M58" i="4" s="1"/>
  <c r="AH58" i="4" s="1"/>
  <c r="AK58" i="4"/>
  <c r="N58" i="4" s="1"/>
  <c r="AB58" i="4" s="1"/>
  <c r="U58" i="4"/>
  <c r="T58" i="4"/>
  <c r="S58" i="4"/>
  <c r="I58" i="4"/>
  <c r="R58" i="4" s="1"/>
  <c r="AL57" i="4"/>
  <c r="M57" i="4" s="1"/>
  <c r="AH57" i="4" s="1"/>
  <c r="AK57" i="4"/>
  <c r="N57" i="4" s="1"/>
  <c r="AB57" i="4" s="1"/>
  <c r="U57" i="4"/>
  <c r="T57" i="4"/>
  <c r="S57" i="4"/>
  <c r="I57" i="4"/>
  <c r="R57" i="4" s="1"/>
  <c r="AL56" i="4"/>
  <c r="M56" i="4" s="1"/>
  <c r="AK56" i="4"/>
  <c r="N56" i="4" s="1"/>
  <c r="U56" i="4"/>
  <c r="T56" i="4"/>
  <c r="S56" i="4"/>
  <c r="I56" i="4"/>
  <c r="R56" i="4" s="1"/>
  <c r="AL55" i="4"/>
  <c r="M55" i="4" s="1"/>
  <c r="AH55" i="4" s="1"/>
  <c r="AK55" i="4"/>
  <c r="N55" i="4" s="1"/>
  <c r="AB55" i="4" s="1"/>
  <c r="U55" i="4"/>
  <c r="T55" i="4"/>
  <c r="S55" i="4"/>
  <c r="I55" i="4"/>
  <c r="R55" i="4" s="1"/>
  <c r="AL54" i="4"/>
  <c r="M54" i="4" s="1"/>
  <c r="AK54" i="4"/>
  <c r="N54" i="4" s="1"/>
  <c r="AB54" i="4" s="1"/>
  <c r="U54" i="4"/>
  <c r="T54" i="4"/>
  <c r="S54" i="4"/>
  <c r="I54" i="4"/>
  <c r="R54" i="4" s="1"/>
  <c r="AL53" i="4"/>
  <c r="M53" i="4" s="1"/>
  <c r="AH53" i="4" s="1"/>
  <c r="AK53" i="4"/>
  <c r="N53" i="4" s="1"/>
  <c r="AB53" i="4" s="1"/>
  <c r="U53" i="4"/>
  <c r="T53" i="4"/>
  <c r="S53" i="4"/>
  <c r="I53" i="4"/>
  <c r="R53" i="4" s="1"/>
  <c r="AL52" i="4"/>
  <c r="M52" i="4" s="1"/>
  <c r="AK52" i="4"/>
  <c r="N52" i="4" s="1"/>
  <c r="AB52" i="4" s="1"/>
  <c r="U52" i="4"/>
  <c r="T52" i="4"/>
  <c r="S52" i="4"/>
  <c r="I52" i="4"/>
  <c r="R52" i="4" s="1"/>
  <c r="AL51" i="4"/>
  <c r="M51" i="4" s="1"/>
  <c r="AH51" i="4" s="1"/>
  <c r="AK51" i="4"/>
  <c r="N51" i="4" s="1"/>
  <c r="AM51" i="4" s="1"/>
  <c r="U51" i="4"/>
  <c r="T51" i="4"/>
  <c r="S51" i="4"/>
  <c r="I51" i="4"/>
  <c r="Q51" i="4" s="1"/>
  <c r="AL50" i="4"/>
  <c r="M50" i="4" s="1"/>
  <c r="AE50" i="4" s="1"/>
  <c r="AK50" i="4"/>
  <c r="N50" i="4" s="1"/>
  <c r="AM50" i="4" s="1"/>
  <c r="U50" i="4"/>
  <c r="T50" i="4"/>
  <c r="S50" i="4"/>
  <c r="I50" i="4"/>
  <c r="Q50" i="4" s="1"/>
  <c r="X50" i="4" s="1"/>
  <c r="Y50" i="4" s="1"/>
  <c r="AL49" i="4"/>
  <c r="M49" i="4" s="1"/>
  <c r="AE49" i="4" s="1"/>
  <c r="AK49" i="4"/>
  <c r="N49" i="4" s="1"/>
  <c r="AM49" i="4" s="1"/>
  <c r="U49" i="4"/>
  <c r="T49" i="4"/>
  <c r="S49" i="4"/>
  <c r="I49" i="4"/>
  <c r="Q49" i="4" s="1"/>
  <c r="AL48" i="4"/>
  <c r="M48" i="4" s="1"/>
  <c r="AE48" i="4" s="1"/>
  <c r="AK48" i="4"/>
  <c r="U48" i="4"/>
  <c r="T48" i="4"/>
  <c r="S48" i="4"/>
  <c r="N48" i="4"/>
  <c r="AM48" i="4" s="1"/>
  <c r="I48" i="4"/>
  <c r="Q48" i="4" s="1"/>
  <c r="AF48" i="4" s="1"/>
  <c r="AG48" i="4" s="1"/>
  <c r="AL47" i="4"/>
  <c r="M47" i="4" s="1"/>
  <c r="AE47" i="4" s="1"/>
  <c r="AK47" i="4"/>
  <c r="N47" i="4" s="1"/>
  <c r="AM47" i="4" s="1"/>
  <c r="U47" i="4"/>
  <c r="T47" i="4"/>
  <c r="S47" i="4"/>
  <c r="I47" i="4"/>
  <c r="Q47" i="4" s="1"/>
  <c r="AL46" i="4"/>
  <c r="M46" i="4" s="1"/>
  <c r="AE46" i="4" s="1"/>
  <c r="AK46" i="4"/>
  <c r="N46" i="4" s="1"/>
  <c r="AM46" i="4" s="1"/>
  <c r="U46" i="4"/>
  <c r="T46" i="4"/>
  <c r="S46" i="4"/>
  <c r="I46" i="4"/>
  <c r="Q46" i="4" s="1"/>
  <c r="AL45" i="4"/>
  <c r="M45" i="4" s="1"/>
  <c r="AE45" i="4" s="1"/>
  <c r="AK45" i="4"/>
  <c r="N45" i="4" s="1"/>
  <c r="AM45" i="4" s="1"/>
  <c r="U45" i="4"/>
  <c r="T45" i="4"/>
  <c r="S45" i="4"/>
  <c r="I45" i="4"/>
  <c r="Q45" i="4" s="1"/>
  <c r="AL44" i="4"/>
  <c r="M44" i="4" s="1"/>
  <c r="AE44" i="4" s="1"/>
  <c r="AK44" i="4"/>
  <c r="N44" i="4" s="1"/>
  <c r="AM44" i="4" s="1"/>
  <c r="U44" i="4"/>
  <c r="T44" i="4"/>
  <c r="S44" i="4"/>
  <c r="I44" i="4"/>
  <c r="Q44" i="4" s="1"/>
  <c r="X44" i="4" s="1"/>
  <c r="Y44" i="4" s="1"/>
  <c r="AL43" i="4"/>
  <c r="M43" i="4" s="1"/>
  <c r="AE43" i="4" s="1"/>
  <c r="AK43" i="4"/>
  <c r="N43" i="4" s="1"/>
  <c r="AM43" i="4" s="1"/>
  <c r="U43" i="4"/>
  <c r="T43" i="4"/>
  <c r="S43" i="4"/>
  <c r="I43" i="4"/>
  <c r="Q43" i="4" s="1"/>
  <c r="AL42" i="4"/>
  <c r="M42" i="4" s="1"/>
  <c r="AE42" i="4" s="1"/>
  <c r="AK42" i="4"/>
  <c r="N42" i="4" s="1"/>
  <c r="AM42" i="4" s="1"/>
  <c r="U42" i="4"/>
  <c r="T42" i="4"/>
  <c r="S42" i="4"/>
  <c r="I42" i="4"/>
  <c r="Q42" i="4" s="1"/>
  <c r="X42" i="4" s="1"/>
  <c r="Y42" i="4" s="1"/>
  <c r="AL41" i="4"/>
  <c r="M41" i="4" s="1"/>
  <c r="AE41" i="4" s="1"/>
  <c r="AK41" i="4"/>
  <c r="N41" i="4" s="1"/>
  <c r="AM41" i="4" s="1"/>
  <c r="U41" i="4"/>
  <c r="T41" i="4"/>
  <c r="S41" i="4"/>
  <c r="I41" i="4"/>
  <c r="Q41" i="4" s="1"/>
  <c r="AL40" i="4"/>
  <c r="M40" i="4" s="1"/>
  <c r="AE40" i="4" s="1"/>
  <c r="AK40" i="4"/>
  <c r="N40" i="4" s="1"/>
  <c r="AM40" i="4" s="1"/>
  <c r="U40" i="4"/>
  <c r="T40" i="4"/>
  <c r="S40" i="4"/>
  <c r="I40" i="4"/>
  <c r="Q40" i="4" s="1"/>
  <c r="X40" i="4" s="1"/>
  <c r="Y40" i="4" s="1"/>
  <c r="AL39" i="4"/>
  <c r="M39" i="4" s="1"/>
  <c r="AE39" i="4" s="1"/>
  <c r="AK39" i="4"/>
  <c r="N39" i="4" s="1"/>
  <c r="AM39" i="4" s="1"/>
  <c r="U39" i="4"/>
  <c r="T39" i="4"/>
  <c r="S39" i="4"/>
  <c r="I39" i="4"/>
  <c r="Q39" i="4" s="1"/>
  <c r="AL38" i="4"/>
  <c r="M38" i="4" s="1"/>
  <c r="AE38" i="4" s="1"/>
  <c r="AK38" i="4"/>
  <c r="N38" i="4" s="1"/>
  <c r="AM38" i="4" s="1"/>
  <c r="U38" i="4"/>
  <c r="T38" i="4"/>
  <c r="S38" i="4"/>
  <c r="I38" i="4"/>
  <c r="Q38" i="4" s="1"/>
  <c r="X38" i="4" s="1"/>
  <c r="Y38" i="4" s="1"/>
  <c r="AL37" i="4"/>
  <c r="M37" i="4" s="1"/>
  <c r="AK37" i="4"/>
  <c r="N37" i="4" s="1"/>
  <c r="AB37" i="4" s="1"/>
  <c r="U37" i="4"/>
  <c r="T37" i="4"/>
  <c r="S37" i="4"/>
  <c r="I37" i="4"/>
  <c r="R37" i="4" s="1"/>
  <c r="AL36" i="4"/>
  <c r="AK36" i="4"/>
  <c r="U36" i="4"/>
  <c r="T36" i="4"/>
  <c r="S36" i="4"/>
  <c r="N36" i="4"/>
  <c r="AB36" i="4" s="1"/>
  <c r="M36" i="4"/>
  <c r="AH36" i="4" s="1"/>
  <c r="I36" i="4"/>
  <c r="R36" i="4" s="1"/>
  <c r="AL35" i="4"/>
  <c r="M35" i="4" s="1"/>
  <c r="AH35" i="4" s="1"/>
  <c r="AK35" i="4"/>
  <c r="N35" i="4" s="1"/>
  <c r="AB35" i="4" s="1"/>
  <c r="U35" i="4"/>
  <c r="T35" i="4"/>
  <c r="S35" i="4"/>
  <c r="I35" i="4"/>
  <c r="R35" i="4" s="1"/>
  <c r="AL34" i="4"/>
  <c r="M34" i="4" s="1"/>
  <c r="AH34" i="4" s="1"/>
  <c r="AK34" i="4"/>
  <c r="N34" i="4" s="1"/>
  <c r="AB34" i="4" s="1"/>
  <c r="U34" i="4"/>
  <c r="T34" i="4"/>
  <c r="S34" i="4"/>
  <c r="I34" i="4"/>
  <c r="R34" i="4" s="1"/>
  <c r="AL33" i="4"/>
  <c r="M33" i="4" s="1"/>
  <c r="AH33" i="4" s="1"/>
  <c r="AK33" i="4"/>
  <c r="N33" i="4" s="1"/>
  <c r="AB33" i="4" s="1"/>
  <c r="U33" i="4"/>
  <c r="T33" i="4"/>
  <c r="S33" i="4"/>
  <c r="I33" i="4"/>
  <c r="R33" i="4" s="1"/>
  <c r="AL32" i="4"/>
  <c r="M32" i="4" s="1"/>
  <c r="AH32" i="4" s="1"/>
  <c r="AK32" i="4"/>
  <c r="N32" i="4" s="1"/>
  <c r="AB32" i="4" s="1"/>
  <c r="U32" i="4"/>
  <c r="T32" i="4"/>
  <c r="S32" i="4"/>
  <c r="I32" i="4"/>
  <c r="R32" i="4" s="1"/>
  <c r="AL31" i="4"/>
  <c r="M31" i="4" s="1"/>
  <c r="AH31" i="4" s="1"/>
  <c r="AK31" i="4"/>
  <c r="N31" i="4" s="1"/>
  <c r="AB31" i="4" s="1"/>
  <c r="U31" i="4"/>
  <c r="T31" i="4"/>
  <c r="S31" i="4"/>
  <c r="I31" i="4"/>
  <c r="R31" i="4" s="1"/>
  <c r="AL30" i="4"/>
  <c r="M30" i="4" s="1"/>
  <c r="AH30" i="4" s="1"/>
  <c r="AK30" i="4"/>
  <c r="N30" i="4" s="1"/>
  <c r="AB30" i="4" s="1"/>
  <c r="U30" i="4"/>
  <c r="T30" i="4"/>
  <c r="S30" i="4"/>
  <c r="I30" i="4"/>
  <c r="R30" i="4" s="1"/>
  <c r="AL29" i="4"/>
  <c r="M29" i="4" s="1"/>
  <c r="AH29" i="4" s="1"/>
  <c r="AK29" i="4"/>
  <c r="N29" i="4" s="1"/>
  <c r="U29" i="4"/>
  <c r="T29" i="4"/>
  <c r="S29" i="4"/>
  <c r="I29" i="4"/>
  <c r="R29" i="4" s="1"/>
  <c r="AL28" i="4"/>
  <c r="M28" i="4" s="1"/>
  <c r="AH28" i="4" s="1"/>
  <c r="AK28" i="4"/>
  <c r="N28" i="4" s="1"/>
  <c r="U28" i="4"/>
  <c r="T28" i="4"/>
  <c r="S28" i="4"/>
  <c r="I28" i="4"/>
  <c r="R28" i="4" s="1"/>
  <c r="AL27" i="4"/>
  <c r="AK27" i="4"/>
  <c r="U27" i="4"/>
  <c r="T27" i="4"/>
  <c r="S27" i="4"/>
  <c r="AH27" i="4"/>
  <c r="I27" i="4"/>
  <c r="R27" i="4" s="1"/>
  <c r="AL26" i="4"/>
  <c r="AK26" i="4"/>
  <c r="U26" i="4"/>
  <c r="T26" i="4"/>
  <c r="S26" i="4"/>
  <c r="AH26" i="4"/>
  <c r="I26" i="4"/>
  <c r="R26" i="4" s="1"/>
  <c r="AL25" i="4"/>
  <c r="AH25" i="4" s="1"/>
  <c r="AK25" i="4"/>
  <c r="U25" i="4"/>
  <c r="T25" i="4"/>
  <c r="S25" i="4"/>
  <c r="R25" i="4"/>
  <c r="Q25" i="4"/>
  <c r="AL24" i="4"/>
  <c r="AK24" i="4"/>
  <c r="AM24" i="4" s="1"/>
  <c r="U24" i="4"/>
  <c r="T24" i="4"/>
  <c r="S24" i="4"/>
  <c r="Q24" i="4"/>
  <c r="AL23" i="4"/>
  <c r="AK23" i="4"/>
  <c r="U23" i="4"/>
  <c r="T23" i="4"/>
  <c r="S23" i="4"/>
  <c r="R23" i="4"/>
  <c r="Q23" i="4"/>
  <c r="AM23" i="4"/>
  <c r="AL22" i="4"/>
  <c r="AH22" i="4" s="1"/>
  <c r="AK22" i="4"/>
  <c r="U22" i="4"/>
  <c r="T22" i="4"/>
  <c r="S22" i="4"/>
  <c r="R22" i="4"/>
  <c r="AL21" i="4"/>
  <c r="AH21" i="4" s="1"/>
  <c r="AK21" i="4"/>
  <c r="U21" i="4"/>
  <c r="T21" i="4"/>
  <c r="S21" i="4"/>
  <c r="R21" i="4"/>
  <c r="AL20" i="4"/>
  <c r="AH20" i="4" s="1"/>
  <c r="AK20" i="4"/>
  <c r="U20" i="4"/>
  <c r="T20" i="4"/>
  <c r="S20" i="4"/>
  <c r="Q20" i="4"/>
  <c r="R20" i="4"/>
  <c r="AL19" i="4"/>
  <c r="AK19" i="4"/>
  <c r="U19" i="4"/>
  <c r="T19" i="4"/>
  <c r="S19" i="4"/>
  <c r="AH19" i="4"/>
  <c r="R19" i="4"/>
  <c r="AL18" i="4"/>
  <c r="AK18" i="4"/>
  <c r="U18" i="4"/>
  <c r="T18" i="4"/>
  <c r="S18" i="4"/>
  <c r="AH18" i="4"/>
  <c r="R18" i="4"/>
  <c r="AL17" i="4"/>
  <c r="AK17" i="4"/>
  <c r="U17" i="4"/>
  <c r="T17" i="4"/>
  <c r="S17" i="4"/>
  <c r="AH17" i="4"/>
  <c r="R17" i="4"/>
  <c r="AL16" i="4"/>
  <c r="AH16" i="4" s="1"/>
  <c r="AK16" i="4"/>
  <c r="U16" i="4"/>
  <c r="T16" i="4"/>
  <c r="S16" i="4"/>
  <c r="R16" i="4"/>
  <c r="Q16" i="4"/>
  <c r="AL15" i="4"/>
  <c r="AK15" i="4"/>
  <c r="AM15" i="4" s="1"/>
  <c r="U15" i="4"/>
  <c r="T15" i="4"/>
  <c r="S15" i="4"/>
  <c r="Q15" i="4"/>
  <c r="AL14" i="4"/>
  <c r="AK14" i="4"/>
  <c r="U14" i="4"/>
  <c r="T14" i="4"/>
  <c r="S14" i="4"/>
  <c r="AM14" i="4"/>
  <c r="Q14" i="4"/>
  <c r="AL13" i="4"/>
  <c r="AK13" i="4"/>
  <c r="AM13" i="4" s="1"/>
  <c r="U13" i="4"/>
  <c r="T13" i="4"/>
  <c r="S13" i="4"/>
  <c r="R13" i="4"/>
  <c r="Q13" i="4"/>
  <c r="AE13" i="4"/>
  <c r="AL12" i="4"/>
  <c r="AK12" i="4"/>
  <c r="U12" i="4"/>
  <c r="T12" i="4"/>
  <c r="S12" i="4"/>
  <c r="R12" i="4"/>
  <c r="Q12" i="4"/>
  <c r="AH12" i="4"/>
  <c r="AL11" i="4"/>
  <c r="AK11" i="4"/>
  <c r="AM11" i="4" s="1"/>
  <c r="U11" i="4"/>
  <c r="T11" i="4"/>
  <c r="S11" i="4"/>
  <c r="R11" i="4"/>
  <c r="Q11" i="4"/>
  <c r="AE11" i="4"/>
  <c r="AL10" i="4"/>
  <c r="AK10" i="4"/>
  <c r="U10" i="4"/>
  <c r="T10" i="4"/>
  <c r="S10" i="4"/>
  <c r="AH10" i="4"/>
  <c r="I10" i="4"/>
  <c r="R10" i="4" s="1"/>
  <c r="AL9" i="4"/>
  <c r="M9" i="4" s="1"/>
  <c r="AH9" i="4" s="1"/>
  <c r="AK9" i="4"/>
  <c r="U9" i="4"/>
  <c r="T9" i="4"/>
  <c r="S9" i="4"/>
  <c r="I9" i="4"/>
  <c r="R9" i="4" s="1"/>
  <c r="AL8" i="4"/>
  <c r="M8" i="4" s="1"/>
  <c r="AH8" i="4" s="1"/>
  <c r="AK8" i="4"/>
  <c r="N8" i="4" s="1"/>
  <c r="U8" i="4"/>
  <c r="T8" i="4"/>
  <c r="S8" i="4"/>
  <c r="I8" i="4"/>
  <c r="R8" i="4" s="1"/>
  <c r="AL7" i="4"/>
  <c r="AK7" i="4"/>
  <c r="U7" i="4"/>
  <c r="T7" i="4"/>
  <c r="S7" i="4"/>
  <c r="Q7" i="4"/>
  <c r="M7" i="4"/>
  <c r="AH7" i="4" s="1"/>
  <c r="R7" i="4"/>
  <c r="AL6" i="4"/>
  <c r="M6" i="4" s="1"/>
  <c r="AH6" i="4" s="1"/>
  <c r="AK6" i="4"/>
  <c r="N6" i="4" s="1"/>
  <c r="U6" i="4"/>
  <c r="T6" i="4"/>
  <c r="S6" i="4"/>
  <c r="R6" i="4"/>
  <c r="Q6" i="4"/>
  <c r="B1" i="7" l="1"/>
  <c r="Q68" i="4"/>
  <c r="AC68" i="4" s="1"/>
  <c r="AD68" i="4" s="1"/>
  <c r="Q52" i="4"/>
  <c r="AF42" i="4"/>
  <c r="AG42" i="4" s="1"/>
  <c r="AF11" i="4"/>
  <c r="AG11" i="4" s="1"/>
  <c r="I15" i="7" s="1"/>
  <c r="X11" i="4"/>
  <c r="Y11" i="4" s="1"/>
  <c r="AN11" i="4"/>
  <c r="AF13" i="4"/>
  <c r="AG13" i="4" s="1"/>
  <c r="I19" i="7" s="1"/>
  <c r="G27" i="5" s="1"/>
  <c r="X13" i="4"/>
  <c r="Y13" i="4" s="1"/>
  <c r="AN13" i="4"/>
  <c r="AN23" i="4"/>
  <c r="X23" i="4"/>
  <c r="Y23" i="4" s="1"/>
  <c r="Q30" i="4"/>
  <c r="X46" i="4"/>
  <c r="Y46" i="4" s="1"/>
  <c r="Q60" i="4"/>
  <c r="AC60" i="4" s="1"/>
  <c r="AD60" i="4" s="1"/>
  <c r="Q74" i="4"/>
  <c r="AC74" i="4" s="1"/>
  <c r="AD74" i="4" s="1"/>
  <c r="AF46" i="4"/>
  <c r="AG46" i="4" s="1"/>
  <c r="X48" i="4"/>
  <c r="Y48" i="4" s="1"/>
  <c r="AF50" i="4"/>
  <c r="AG50" i="4" s="1"/>
  <c r="AC52" i="4"/>
  <c r="AD52" i="4" s="1"/>
  <c r="Q53" i="4"/>
  <c r="X53" i="4" s="1"/>
  <c r="Y53" i="4" s="1"/>
  <c r="Q61" i="4"/>
  <c r="AC61" i="4" s="1"/>
  <c r="AD61" i="4" s="1"/>
  <c r="Q62" i="4"/>
  <c r="AC62" i="4" s="1"/>
  <c r="AD62" i="4" s="1"/>
  <c r="Q63" i="4"/>
  <c r="AC63" i="4" s="1"/>
  <c r="AD63" i="4" s="1"/>
  <c r="Q69" i="4"/>
  <c r="AC69" i="4" s="1"/>
  <c r="AD69" i="4" s="1"/>
  <c r="Q70" i="4"/>
  <c r="AC70" i="4" s="1"/>
  <c r="AD70" i="4" s="1"/>
  <c r="Q71" i="4"/>
  <c r="AC71" i="4" s="1"/>
  <c r="AD71" i="4" s="1"/>
  <c r="B3" i="7"/>
  <c r="Q31" i="4"/>
  <c r="AF40" i="4"/>
  <c r="AG40" i="4" s="1"/>
  <c r="Q28" i="4"/>
  <c r="Q29" i="4"/>
  <c r="AI29" i="4" s="1"/>
  <c r="AJ29" i="4" s="1"/>
  <c r="Q32" i="4"/>
  <c r="AF38" i="4"/>
  <c r="AG38" i="4" s="1"/>
  <c r="AF44" i="4"/>
  <c r="AG44" i="4" s="1"/>
  <c r="Q54" i="4"/>
  <c r="AC54" i="4" s="1"/>
  <c r="AD54" i="4" s="1"/>
  <c r="Q55" i="4"/>
  <c r="AI55" i="4" s="1"/>
  <c r="AJ55" i="4" s="1"/>
  <c r="Q56" i="4"/>
  <c r="Z56" i="4" s="1"/>
  <c r="AA56" i="4" s="1"/>
  <c r="Q57" i="4"/>
  <c r="AC57" i="4" s="1"/>
  <c r="AD57" i="4" s="1"/>
  <c r="Q58" i="4"/>
  <c r="AC58" i="4" s="1"/>
  <c r="AD58" i="4" s="1"/>
  <c r="Q59" i="4"/>
  <c r="Q64" i="4"/>
  <c r="AC64" i="4" s="1"/>
  <c r="AD64" i="4" s="1"/>
  <c r="Q65" i="4"/>
  <c r="AC65" i="4" s="1"/>
  <c r="AD65" i="4" s="1"/>
  <c r="Q66" i="4"/>
  <c r="AC66" i="4" s="1"/>
  <c r="AD66" i="4" s="1"/>
  <c r="Q67" i="4"/>
  <c r="AC67" i="4" s="1"/>
  <c r="AD67" i="4" s="1"/>
  <c r="Q72" i="4"/>
  <c r="AC72" i="4" s="1"/>
  <c r="AD72" i="4" s="1"/>
  <c r="Q73" i="4"/>
  <c r="AC73" i="4" s="1"/>
  <c r="AD73" i="4" s="1"/>
  <c r="V11" i="4"/>
  <c r="W11" i="4" s="1"/>
  <c r="Z11" i="4"/>
  <c r="AA11" i="4" s="1"/>
  <c r="V13" i="4"/>
  <c r="W13" i="4" s="1"/>
  <c r="Z13" i="4"/>
  <c r="AA13" i="4" s="1"/>
  <c r="V23" i="4"/>
  <c r="W23" i="4" s="1"/>
  <c r="Z23" i="4"/>
  <c r="AA23" i="4" s="1"/>
  <c r="Q22" i="4"/>
  <c r="C17" i="7" s="1"/>
  <c r="Q17" i="4"/>
  <c r="C2" i="7" s="1"/>
  <c r="C10" i="5" s="1"/>
  <c r="Q18" i="4"/>
  <c r="C8" i="7" s="1"/>
  <c r="C16" i="5" s="1"/>
  <c r="Q19" i="4"/>
  <c r="AI19" i="4" s="1"/>
  <c r="AJ19" i="4" s="1"/>
  <c r="Q21" i="4"/>
  <c r="C18" i="7" s="1"/>
  <c r="C26" i="5" s="1"/>
  <c r="Q26" i="4"/>
  <c r="Q27" i="4"/>
  <c r="C20" i="7" s="1"/>
  <c r="C28" i="5" s="1"/>
  <c r="Q10" i="4"/>
  <c r="AI10" i="4" s="1"/>
  <c r="AJ10" i="4" s="1"/>
  <c r="J11" i="7" s="1"/>
  <c r="Q9" i="4"/>
  <c r="C4" i="7" s="1"/>
  <c r="C12" i="5" s="1"/>
  <c r="Q8" i="4"/>
  <c r="C13" i="7" s="1"/>
  <c r="B2" i="7"/>
  <c r="B4" i="7" s="1"/>
  <c r="E19" i="5"/>
  <c r="AF39" i="4"/>
  <c r="AG39" i="4" s="1"/>
  <c r="AH39" i="4"/>
  <c r="AI39" i="4" s="1"/>
  <c r="AJ39" i="4" s="1"/>
  <c r="AF41" i="4"/>
  <c r="AG41" i="4" s="1"/>
  <c r="AH41" i="4"/>
  <c r="AI41" i="4" s="1"/>
  <c r="AJ41" i="4" s="1"/>
  <c r="AF45" i="4"/>
  <c r="AG45" i="4" s="1"/>
  <c r="AH45" i="4"/>
  <c r="AI45" i="4" s="1"/>
  <c r="AJ45" i="4" s="1"/>
  <c r="AF49" i="4"/>
  <c r="AG49" i="4" s="1"/>
  <c r="AH49" i="4"/>
  <c r="AI49" i="4" s="1"/>
  <c r="AJ49" i="4" s="1"/>
  <c r="AC59" i="4"/>
  <c r="AD59" i="4" s="1"/>
  <c r="K1" i="7"/>
  <c r="O36" i="5" s="1"/>
  <c r="AH43" i="4"/>
  <c r="AI43" i="4" s="1"/>
  <c r="AJ43" i="4" s="1"/>
  <c r="AH47" i="4"/>
  <c r="AI47" i="4" s="1"/>
  <c r="AJ47" i="4" s="1"/>
  <c r="G23" i="5"/>
  <c r="AE57" i="4"/>
  <c r="AF57" i="4" s="1"/>
  <c r="AG57" i="4" s="1"/>
  <c r="AH11" i="4"/>
  <c r="AH13" i="4"/>
  <c r="AF43" i="4"/>
  <c r="AG43" i="4" s="1"/>
  <c r="AF47" i="4"/>
  <c r="AG47" i="4" s="1"/>
  <c r="AI11" i="4"/>
  <c r="AJ11" i="4" s="1"/>
  <c r="J15" i="7" s="1"/>
  <c r="H23" i="5" s="1"/>
  <c r="AI13" i="4"/>
  <c r="AJ13" i="4" s="1"/>
  <c r="J19" i="7" s="1"/>
  <c r="H27" i="5" s="1"/>
  <c r="AI51" i="4"/>
  <c r="AJ51" i="4" s="1"/>
  <c r="AE59" i="4"/>
  <c r="AF59" i="4" s="1"/>
  <c r="AG59" i="4" s="1"/>
  <c r="AE61" i="4"/>
  <c r="AE63" i="4"/>
  <c r="AF63" i="4" s="1"/>
  <c r="AG63" i="4" s="1"/>
  <c r="AE65" i="4"/>
  <c r="AE67" i="4"/>
  <c r="AF67" i="4" s="1"/>
  <c r="AG67" i="4" s="1"/>
  <c r="AE69" i="4"/>
  <c r="AE71" i="4"/>
  <c r="AF71" i="4" s="1"/>
  <c r="AG71" i="4" s="1"/>
  <c r="AE73" i="4"/>
  <c r="AE53" i="4"/>
  <c r="AF53" i="4" s="1"/>
  <c r="AG53" i="4" s="1"/>
  <c r="AE55" i="4"/>
  <c r="AF55" i="4" s="1"/>
  <c r="AG55" i="4" s="1"/>
  <c r="AN15" i="4"/>
  <c r="Z15" i="4"/>
  <c r="AA15" i="4" s="1"/>
  <c r="X15" i="4"/>
  <c r="Y15" i="4" s="1"/>
  <c r="V15" i="4"/>
  <c r="W15" i="4" s="1"/>
  <c r="AE15" i="4"/>
  <c r="AF15" i="4" s="1"/>
  <c r="AG15" i="4" s="1"/>
  <c r="AH15" i="4"/>
  <c r="AI15" i="4" s="1"/>
  <c r="AJ15" i="4" s="1"/>
  <c r="AE23" i="4"/>
  <c r="AF23" i="4" s="1"/>
  <c r="AG23" i="4" s="1"/>
  <c r="AH23" i="4"/>
  <c r="AI23" i="4" s="1"/>
  <c r="AJ23" i="4" s="1"/>
  <c r="AB25" i="4"/>
  <c r="AC25" i="4" s="1"/>
  <c r="AD25" i="4" s="1"/>
  <c r="G23" i="7" s="1"/>
  <c r="AM25" i="4"/>
  <c r="AO25" i="4" s="1"/>
  <c r="AB26" i="4"/>
  <c r="AM26" i="4"/>
  <c r="AN26" i="4" s="1"/>
  <c r="AB27" i="4"/>
  <c r="AC27" i="4" s="1"/>
  <c r="AD27" i="4" s="1"/>
  <c r="G20" i="7" s="1"/>
  <c r="AM27" i="4"/>
  <c r="AB28" i="4"/>
  <c r="AC28" i="4" s="1"/>
  <c r="AD28" i="4" s="1"/>
  <c r="AM28" i="4"/>
  <c r="AN28" i="4" s="1"/>
  <c r="AB29" i="4"/>
  <c r="AM29" i="4"/>
  <c r="AO11" i="4"/>
  <c r="AO13" i="4"/>
  <c r="AB6" i="4"/>
  <c r="AC6" i="4" s="1"/>
  <c r="AD6" i="4" s="1"/>
  <c r="AM6" i="4"/>
  <c r="AO6" i="4" s="1"/>
  <c r="AB7" i="4"/>
  <c r="AC7" i="4" s="1"/>
  <c r="AD7" i="4" s="1"/>
  <c r="G1" i="7" s="1"/>
  <c r="AM7" i="4"/>
  <c r="AO7" i="4" s="1"/>
  <c r="AB8" i="4"/>
  <c r="AM8" i="4"/>
  <c r="AO8" i="4" s="1"/>
  <c r="AB9" i="4"/>
  <c r="AC9" i="4" s="1"/>
  <c r="AD9" i="4" s="1"/>
  <c r="AM9" i="4"/>
  <c r="AO9" i="4" s="1"/>
  <c r="AB10" i="4"/>
  <c r="AM10" i="4"/>
  <c r="AO10" i="4" s="1"/>
  <c r="AB12" i="4"/>
  <c r="AC12" i="4" s="1"/>
  <c r="AD12" i="4" s="1"/>
  <c r="G16" i="7" s="1"/>
  <c r="I24" i="5" s="1"/>
  <c r="AM12" i="4"/>
  <c r="AO12" i="4" s="1"/>
  <c r="AN14" i="4"/>
  <c r="Z14" i="4"/>
  <c r="AA14" i="4" s="1"/>
  <c r="X14" i="4"/>
  <c r="Y14" i="4" s="1"/>
  <c r="V14" i="4"/>
  <c r="W14" i="4" s="1"/>
  <c r="AE14" i="4"/>
  <c r="AF14" i="4" s="1"/>
  <c r="AG14" i="4" s="1"/>
  <c r="AH14" i="4"/>
  <c r="AI14" i="4" s="1"/>
  <c r="AJ14" i="4" s="1"/>
  <c r="AB16" i="4"/>
  <c r="AC16" i="4" s="1"/>
  <c r="AD16" i="4" s="1"/>
  <c r="AM16" i="4"/>
  <c r="AO16" i="4" s="1"/>
  <c r="AB17" i="4"/>
  <c r="AM17" i="4"/>
  <c r="AO17" i="4" s="1"/>
  <c r="AB18" i="4"/>
  <c r="AC18" i="4" s="1"/>
  <c r="AD18" i="4" s="1"/>
  <c r="G8" i="7" s="1"/>
  <c r="I16" i="5" s="1"/>
  <c r="AM18" i="4"/>
  <c r="AO18" i="4" s="1"/>
  <c r="AB19" i="4"/>
  <c r="AM19" i="4"/>
  <c r="AO19" i="4" s="1"/>
  <c r="AB20" i="4"/>
  <c r="AC20" i="4" s="1"/>
  <c r="AD20" i="4" s="1"/>
  <c r="AM20" i="4"/>
  <c r="AO20" i="4" s="1"/>
  <c r="AB21" i="4"/>
  <c r="AC21" i="4" s="1"/>
  <c r="AD21" i="4" s="1"/>
  <c r="G18" i="7" s="1"/>
  <c r="AM21" i="4"/>
  <c r="AO21" i="4" s="1"/>
  <c r="AB22" i="4"/>
  <c r="AC22" i="4" s="1"/>
  <c r="AD22" i="4" s="1"/>
  <c r="AM22" i="4"/>
  <c r="AO22" i="4" s="1"/>
  <c r="AN24" i="4"/>
  <c r="Z24" i="4"/>
  <c r="AA24" i="4" s="1"/>
  <c r="X24" i="4"/>
  <c r="Y24" i="4" s="1"/>
  <c r="V24" i="4"/>
  <c r="W24" i="4" s="1"/>
  <c r="AE24" i="4"/>
  <c r="AF24" i="4" s="1"/>
  <c r="AG24" i="4" s="1"/>
  <c r="AH24" i="4"/>
  <c r="AI24" i="4" s="1"/>
  <c r="AJ24" i="4" s="1"/>
  <c r="AH37" i="4"/>
  <c r="AE37" i="4"/>
  <c r="AO23" i="4"/>
  <c r="Z53" i="4"/>
  <c r="AA53" i="4" s="1"/>
  <c r="V53" i="4"/>
  <c r="W53" i="4" s="1"/>
  <c r="AH54" i="4"/>
  <c r="AE54" i="4"/>
  <c r="AE6" i="4"/>
  <c r="AF6" i="4" s="1"/>
  <c r="AG6" i="4" s="1"/>
  <c r="AI6" i="4"/>
  <c r="AJ6" i="4" s="1"/>
  <c r="AE7" i="4"/>
  <c r="AF7" i="4" s="1"/>
  <c r="AG7" i="4" s="1"/>
  <c r="I1" i="7" s="1"/>
  <c r="AI7" i="4"/>
  <c r="AJ7" i="4" s="1"/>
  <c r="J1" i="7" s="1"/>
  <c r="AE8" i="4"/>
  <c r="AF8" i="4" s="1"/>
  <c r="AG8" i="4" s="1"/>
  <c r="AE9" i="4"/>
  <c r="AF9" i="4" s="1"/>
  <c r="AG9" i="4" s="1"/>
  <c r="AE10" i="4"/>
  <c r="AF10" i="4" s="1"/>
  <c r="AG10" i="4" s="1"/>
  <c r="I11" i="7" s="1"/>
  <c r="AB11" i="4"/>
  <c r="AC11" i="4" s="1"/>
  <c r="AD11" i="4" s="1"/>
  <c r="G15" i="7" s="1"/>
  <c r="I23" i="5" s="1"/>
  <c r="AE12" i="4"/>
  <c r="AF12" i="4" s="1"/>
  <c r="AG12" i="4" s="1"/>
  <c r="I16" i="7" s="1"/>
  <c r="G24" i="5" s="1"/>
  <c r="AI12" i="4"/>
  <c r="AJ12" i="4" s="1"/>
  <c r="J16" i="7" s="1"/>
  <c r="H24" i="5" s="1"/>
  <c r="AB13" i="4"/>
  <c r="AC13" i="4" s="1"/>
  <c r="AD13" i="4" s="1"/>
  <c r="G19" i="7" s="1"/>
  <c r="R14" i="4"/>
  <c r="AO14" i="4" s="1"/>
  <c r="AB14" i="4"/>
  <c r="AC14" i="4" s="1"/>
  <c r="AD14" i="4" s="1"/>
  <c r="R15" i="4"/>
  <c r="AO15" i="4" s="1"/>
  <c r="AB15" i="4"/>
  <c r="AC15" i="4" s="1"/>
  <c r="AD15" i="4" s="1"/>
  <c r="AE16" i="4"/>
  <c r="AF16" i="4" s="1"/>
  <c r="AG16" i="4" s="1"/>
  <c r="AI16" i="4"/>
  <c r="AJ16" i="4" s="1"/>
  <c r="AE17" i="4"/>
  <c r="AF17" i="4" s="1"/>
  <c r="AG17" i="4" s="1"/>
  <c r="I2" i="7" s="1"/>
  <c r="G10" i="5" s="1"/>
  <c r="AE18" i="4"/>
  <c r="AF18" i="4" s="1"/>
  <c r="AG18" i="4" s="1"/>
  <c r="I8" i="7" s="1"/>
  <c r="G16" i="5" s="1"/>
  <c r="AE19" i="4"/>
  <c r="AF19" i="4" s="1"/>
  <c r="AG19" i="4" s="1"/>
  <c r="AE20" i="4"/>
  <c r="AF20" i="4" s="1"/>
  <c r="AG20" i="4" s="1"/>
  <c r="AI20" i="4"/>
  <c r="AJ20" i="4" s="1"/>
  <c r="AE21" i="4"/>
  <c r="AI21" i="4"/>
  <c r="AJ21" i="4" s="1"/>
  <c r="J18" i="7" s="1"/>
  <c r="AE22" i="4"/>
  <c r="AI22" i="4"/>
  <c r="AJ22" i="4" s="1"/>
  <c r="AB23" i="4"/>
  <c r="AC23" i="4" s="1"/>
  <c r="AD23" i="4" s="1"/>
  <c r="R24" i="4"/>
  <c r="AO24" i="4" s="1"/>
  <c r="AB24" i="4"/>
  <c r="AC24" i="4" s="1"/>
  <c r="AD24" i="4" s="1"/>
  <c r="AE25" i="4"/>
  <c r="AF25" i="4" s="1"/>
  <c r="AG25" i="4" s="1"/>
  <c r="I23" i="7" s="1"/>
  <c r="AI25" i="4"/>
  <c r="AJ25" i="4" s="1"/>
  <c r="J23" i="7" s="1"/>
  <c r="AE26" i="4"/>
  <c r="AF26" i="4" s="1"/>
  <c r="AG26" i="4" s="1"/>
  <c r="AE27" i="4"/>
  <c r="AI27" i="4"/>
  <c r="AJ27" i="4" s="1"/>
  <c r="J20" i="7" s="1"/>
  <c r="AE28" i="4"/>
  <c r="AF28" i="4" s="1"/>
  <c r="AG28" i="4" s="1"/>
  <c r="AI28" i="4"/>
  <c r="AJ28" i="4" s="1"/>
  <c r="AE29" i="4"/>
  <c r="AC30" i="4"/>
  <c r="AD30" i="4" s="1"/>
  <c r="AE30" i="4"/>
  <c r="AF30" i="4" s="1"/>
  <c r="AG30" i="4" s="1"/>
  <c r="AI30" i="4"/>
  <c r="AJ30" i="4" s="1"/>
  <c r="AM30" i="4"/>
  <c r="AO30" i="4" s="1"/>
  <c r="AC31" i="4"/>
  <c r="AD31" i="4" s="1"/>
  <c r="AE31" i="4"/>
  <c r="AF31" i="4" s="1"/>
  <c r="AG31" i="4" s="1"/>
  <c r="AI31" i="4"/>
  <c r="AJ31" i="4" s="1"/>
  <c r="AM31" i="4"/>
  <c r="AO31" i="4" s="1"/>
  <c r="AC32" i="4"/>
  <c r="AD32" i="4" s="1"/>
  <c r="AE32" i="4"/>
  <c r="AF32" i="4" s="1"/>
  <c r="AG32" i="4" s="1"/>
  <c r="AI32" i="4"/>
  <c r="AJ32" i="4" s="1"/>
  <c r="AM32" i="4"/>
  <c r="AO32" i="4" s="1"/>
  <c r="Q33" i="4"/>
  <c r="AE33" i="4"/>
  <c r="AM33" i="4"/>
  <c r="AO33" i="4" s="1"/>
  <c r="Q34" i="4"/>
  <c r="AE34" i="4"/>
  <c r="AM34" i="4"/>
  <c r="AO34" i="4" s="1"/>
  <c r="Q35" i="4"/>
  <c r="AE35" i="4"/>
  <c r="AM35" i="4"/>
  <c r="AO35" i="4" s="1"/>
  <c r="Q36" i="4"/>
  <c r="AE36" i="4"/>
  <c r="AM36" i="4"/>
  <c r="AO36" i="4" s="1"/>
  <c r="Q37" i="4"/>
  <c r="AM37" i="4"/>
  <c r="AO37" i="4" s="1"/>
  <c r="R38" i="4"/>
  <c r="AO38" i="4" s="1"/>
  <c r="V38" i="4"/>
  <c r="W38" i="4" s="1"/>
  <c r="Z38" i="4"/>
  <c r="AA38" i="4" s="1"/>
  <c r="AH38" i="4"/>
  <c r="AI38" i="4" s="1"/>
  <c r="AJ38" i="4" s="1"/>
  <c r="AN38" i="4"/>
  <c r="X39" i="4"/>
  <c r="Y39" i="4" s="1"/>
  <c r="AB39" i="4"/>
  <c r="AC39" i="4" s="1"/>
  <c r="AD39" i="4" s="1"/>
  <c r="R40" i="4"/>
  <c r="AO40" i="4" s="1"/>
  <c r="V40" i="4"/>
  <c r="W40" i="4" s="1"/>
  <c r="Z40" i="4"/>
  <c r="AA40" i="4" s="1"/>
  <c r="AH40" i="4"/>
  <c r="AI40" i="4" s="1"/>
  <c r="AJ40" i="4" s="1"/>
  <c r="AN40" i="4"/>
  <c r="X41" i="4"/>
  <c r="Y41" i="4" s="1"/>
  <c r="AB41" i="4"/>
  <c r="AC41" i="4" s="1"/>
  <c r="AD41" i="4" s="1"/>
  <c r="R42" i="4"/>
  <c r="AO42" i="4" s="1"/>
  <c r="V42" i="4"/>
  <c r="W42" i="4" s="1"/>
  <c r="Z42" i="4"/>
  <c r="AA42" i="4" s="1"/>
  <c r="AH42" i="4"/>
  <c r="AI42" i="4" s="1"/>
  <c r="AJ42" i="4" s="1"/>
  <c r="AN42" i="4"/>
  <c r="X43" i="4"/>
  <c r="Y43" i="4" s="1"/>
  <c r="AB43" i="4"/>
  <c r="AC43" i="4" s="1"/>
  <c r="AD43" i="4" s="1"/>
  <c r="R44" i="4"/>
  <c r="AO44" i="4" s="1"/>
  <c r="V44" i="4"/>
  <c r="W44" i="4" s="1"/>
  <c r="Z44" i="4"/>
  <c r="AA44" i="4" s="1"/>
  <c r="AH44" i="4"/>
  <c r="AI44" i="4" s="1"/>
  <c r="AJ44" i="4" s="1"/>
  <c r="AN44" i="4"/>
  <c r="X45" i="4"/>
  <c r="Y45" i="4" s="1"/>
  <c r="AB45" i="4"/>
  <c r="AC45" i="4" s="1"/>
  <c r="AD45" i="4" s="1"/>
  <c r="R46" i="4"/>
  <c r="AO46" i="4" s="1"/>
  <c r="V46" i="4"/>
  <c r="W46" i="4" s="1"/>
  <c r="Z46" i="4"/>
  <c r="AA46" i="4" s="1"/>
  <c r="AH46" i="4"/>
  <c r="AI46" i="4" s="1"/>
  <c r="AJ46" i="4" s="1"/>
  <c r="AN46" i="4"/>
  <c r="X47" i="4"/>
  <c r="Y47" i="4" s="1"/>
  <c r="AB47" i="4"/>
  <c r="AC47" i="4" s="1"/>
  <c r="AD47" i="4" s="1"/>
  <c r="R48" i="4"/>
  <c r="AO48" i="4" s="1"/>
  <c r="V48" i="4"/>
  <c r="W48" i="4" s="1"/>
  <c r="Z48" i="4"/>
  <c r="AA48" i="4" s="1"/>
  <c r="AH48" i="4"/>
  <c r="AI48" i="4" s="1"/>
  <c r="AJ48" i="4" s="1"/>
  <c r="AN48" i="4"/>
  <c r="X49" i="4"/>
  <c r="Y49" i="4" s="1"/>
  <c r="AB49" i="4"/>
  <c r="AC49" i="4" s="1"/>
  <c r="AD49" i="4" s="1"/>
  <c r="R50" i="4"/>
  <c r="AO50" i="4" s="1"/>
  <c r="V50" i="4"/>
  <c r="W50" i="4" s="1"/>
  <c r="Z50" i="4"/>
  <c r="AA50" i="4" s="1"/>
  <c r="AH50" i="4"/>
  <c r="AI50" i="4" s="1"/>
  <c r="AJ50" i="4" s="1"/>
  <c r="AN50" i="4"/>
  <c r="R51" i="4"/>
  <c r="AO51" i="4" s="1"/>
  <c r="V51" i="4"/>
  <c r="W51" i="4" s="1"/>
  <c r="Z51" i="4"/>
  <c r="AA51" i="4" s="1"/>
  <c r="AM54" i="4"/>
  <c r="AO54" i="4" s="1"/>
  <c r="AN51" i="4"/>
  <c r="AH52" i="4"/>
  <c r="AI52" i="4" s="1"/>
  <c r="AJ52" i="4" s="1"/>
  <c r="AE52" i="4"/>
  <c r="AF52" i="4" s="1"/>
  <c r="AG52" i="4" s="1"/>
  <c r="X55" i="4"/>
  <c r="Y55" i="4" s="1"/>
  <c r="AC55" i="4"/>
  <c r="AD55" i="4" s="1"/>
  <c r="AH56" i="4"/>
  <c r="AE56" i="4"/>
  <c r="AF56" i="4" s="1"/>
  <c r="AG56" i="4" s="1"/>
  <c r="AB56" i="4"/>
  <c r="AM56" i="4"/>
  <c r="AO56" i="4" s="1"/>
  <c r="V6" i="4"/>
  <c r="W6" i="4" s="1"/>
  <c r="X6" i="4"/>
  <c r="Y6" i="4" s="1"/>
  <c r="Z6" i="4"/>
  <c r="AA6" i="4" s="1"/>
  <c r="V7" i="4"/>
  <c r="W7" i="4" s="1"/>
  <c r="D1" i="7" s="1"/>
  <c r="D9" i="5" s="1"/>
  <c r="X7" i="4"/>
  <c r="Y7" i="4" s="1"/>
  <c r="E1" i="7" s="1"/>
  <c r="E9" i="5" s="1"/>
  <c r="Z7" i="4"/>
  <c r="AA7" i="4" s="1"/>
  <c r="F1" i="7" s="1"/>
  <c r="F9" i="5" s="1"/>
  <c r="X8" i="4"/>
  <c r="Y8" i="4" s="1"/>
  <c r="E13" i="7" s="1"/>
  <c r="V9" i="4"/>
  <c r="W9" i="4" s="1"/>
  <c r="D4" i="7" s="1"/>
  <c r="D12" i="5" s="1"/>
  <c r="Z9" i="4"/>
  <c r="AA9" i="4" s="1"/>
  <c r="F4" i="7" s="1"/>
  <c r="F12" i="5" s="1"/>
  <c r="X10" i="4"/>
  <c r="Y10" i="4" s="1"/>
  <c r="V12" i="4"/>
  <c r="W12" i="4" s="1"/>
  <c r="X12" i="4"/>
  <c r="Y12" i="4" s="1"/>
  <c r="Z12" i="4"/>
  <c r="AA12" i="4" s="1"/>
  <c r="V16" i="4"/>
  <c r="W16" i="4" s="1"/>
  <c r="X16" i="4"/>
  <c r="Y16" i="4" s="1"/>
  <c r="Z16" i="4"/>
  <c r="AA16" i="4" s="1"/>
  <c r="V17" i="4"/>
  <c r="W17" i="4" s="1"/>
  <c r="D2" i="7" s="1"/>
  <c r="Z17" i="4"/>
  <c r="AA17" i="4" s="1"/>
  <c r="F2" i="7" s="1"/>
  <c r="V18" i="4"/>
  <c r="W18" i="4" s="1"/>
  <c r="D8" i="7" s="1"/>
  <c r="D16" i="5" s="1"/>
  <c r="Z18" i="4"/>
  <c r="AA18" i="4" s="1"/>
  <c r="F8" i="7" s="1"/>
  <c r="F16" i="5" s="1"/>
  <c r="V19" i="4"/>
  <c r="W19" i="4" s="1"/>
  <c r="Z19" i="4"/>
  <c r="AA19" i="4" s="1"/>
  <c r="F9" i="7" s="1"/>
  <c r="F17" i="5" s="1"/>
  <c r="V20" i="4"/>
  <c r="W20" i="4" s="1"/>
  <c r="X20" i="4"/>
  <c r="Y20" i="4" s="1"/>
  <c r="Z20" i="4"/>
  <c r="AA20" i="4" s="1"/>
  <c r="V21" i="4"/>
  <c r="W21" i="4" s="1"/>
  <c r="D18" i="7" s="1"/>
  <c r="Z21" i="4"/>
  <c r="AA21" i="4" s="1"/>
  <c r="F18" i="7" s="1"/>
  <c r="X22" i="4"/>
  <c r="Y22" i="4" s="1"/>
  <c r="E17" i="7" s="1"/>
  <c r="V25" i="4"/>
  <c r="W25" i="4" s="1"/>
  <c r="D23" i="7" s="1"/>
  <c r="X25" i="4"/>
  <c r="Y25" i="4" s="1"/>
  <c r="E23" i="7" s="1"/>
  <c r="Z25" i="4"/>
  <c r="AA25" i="4" s="1"/>
  <c r="F23" i="7" s="1"/>
  <c r="X26" i="4"/>
  <c r="Y26" i="4" s="1"/>
  <c r="V27" i="4"/>
  <c r="W27" i="4" s="1"/>
  <c r="D20" i="7" s="1"/>
  <c r="Z27" i="4"/>
  <c r="AA27" i="4" s="1"/>
  <c r="F20" i="7" s="1"/>
  <c r="V28" i="4"/>
  <c r="W28" i="4" s="1"/>
  <c r="X28" i="4"/>
  <c r="Y28" i="4" s="1"/>
  <c r="Z28" i="4"/>
  <c r="AA28" i="4" s="1"/>
  <c r="V29" i="4"/>
  <c r="W29" i="4" s="1"/>
  <c r="V30" i="4"/>
  <c r="W30" i="4" s="1"/>
  <c r="X30" i="4"/>
  <c r="Y30" i="4" s="1"/>
  <c r="Z30" i="4"/>
  <c r="AA30" i="4" s="1"/>
  <c r="V31" i="4"/>
  <c r="W31" i="4" s="1"/>
  <c r="X31" i="4"/>
  <c r="Y31" i="4" s="1"/>
  <c r="Z31" i="4"/>
  <c r="AA31" i="4" s="1"/>
  <c r="V32" i="4"/>
  <c r="W32" i="4" s="1"/>
  <c r="X32" i="4"/>
  <c r="Y32" i="4" s="1"/>
  <c r="Z32" i="4"/>
  <c r="AA32" i="4" s="1"/>
  <c r="AB38" i="4"/>
  <c r="AC38" i="4" s="1"/>
  <c r="AD38" i="4" s="1"/>
  <c r="R39" i="4"/>
  <c r="AO39" i="4" s="1"/>
  <c r="V39" i="4"/>
  <c r="W39" i="4" s="1"/>
  <c r="Z39" i="4"/>
  <c r="AA39" i="4" s="1"/>
  <c r="AN39" i="4"/>
  <c r="AB40" i="4"/>
  <c r="AC40" i="4" s="1"/>
  <c r="AD40" i="4" s="1"/>
  <c r="R41" i="4"/>
  <c r="AO41" i="4" s="1"/>
  <c r="V41" i="4"/>
  <c r="W41" i="4" s="1"/>
  <c r="Z41" i="4"/>
  <c r="AA41" i="4" s="1"/>
  <c r="AN41" i="4"/>
  <c r="AB42" i="4"/>
  <c r="AC42" i="4" s="1"/>
  <c r="AD42" i="4" s="1"/>
  <c r="R43" i="4"/>
  <c r="AO43" i="4" s="1"/>
  <c r="V43" i="4"/>
  <c r="W43" i="4" s="1"/>
  <c r="Z43" i="4"/>
  <c r="AA43" i="4" s="1"/>
  <c r="AN43" i="4"/>
  <c r="AB44" i="4"/>
  <c r="AC44" i="4" s="1"/>
  <c r="AD44" i="4" s="1"/>
  <c r="R45" i="4"/>
  <c r="AO45" i="4" s="1"/>
  <c r="V45" i="4"/>
  <c r="W45" i="4" s="1"/>
  <c r="Z45" i="4"/>
  <c r="AA45" i="4" s="1"/>
  <c r="AN45" i="4"/>
  <c r="AB46" i="4"/>
  <c r="AC46" i="4" s="1"/>
  <c r="AD46" i="4" s="1"/>
  <c r="R47" i="4"/>
  <c r="AO47" i="4" s="1"/>
  <c r="V47" i="4"/>
  <c r="W47" i="4" s="1"/>
  <c r="Z47" i="4"/>
  <c r="AA47" i="4" s="1"/>
  <c r="AN47" i="4"/>
  <c r="AB48" i="4"/>
  <c r="AC48" i="4" s="1"/>
  <c r="AD48" i="4" s="1"/>
  <c r="R49" i="4"/>
  <c r="AO49" i="4" s="1"/>
  <c r="V49" i="4"/>
  <c r="W49" i="4" s="1"/>
  <c r="Z49" i="4"/>
  <c r="AA49" i="4" s="1"/>
  <c r="AN49" i="4"/>
  <c r="AB50" i="4"/>
  <c r="AC50" i="4" s="1"/>
  <c r="AD50" i="4" s="1"/>
  <c r="X51" i="4"/>
  <c r="Y51" i="4" s="1"/>
  <c r="AB51" i="4"/>
  <c r="AC51" i="4" s="1"/>
  <c r="AD51" i="4" s="1"/>
  <c r="AM52" i="4"/>
  <c r="AO52" i="4" s="1"/>
  <c r="AI53" i="4"/>
  <c r="AJ53" i="4" s="1"/>
  <c r="Z52" i="4"/>
  <c r="AA52" i="4" s="1"/>
  <c r="X52" i="4"/>
  <c r="Y52" i="4" s="1"/>
  <c r="V52" i="4"/>
  <c r="W52" i="4" s="1"/>
  <c r="V54" i="4"/>
  <c r="W54" i="4" s="1"/>
  <c r="X56" i="4"/>
  <c r="Y56" i="4" s="1"/>
  <c r="Z58" i="4"/>
  <c r="AA58" i="4" s="1"/>
  <c r="V58" i="4"/>
  <c r="W58" i="4" s="1"/>
  <c r="Z60" i="4"/>
  <c r="AA60" i="4" s="1"/>
  <c r="X60" i="4"/>
  <c r="Y60" i="4" s="1"/>
  <c r="V60" i="4"/>
  <c r="W60" i="4" s="1"/>
  <c r="Z62" i="4"/>
  <c r="AA62" i="4" s="1"/>
  <c r="X62" i="4"/>
  <c r="Y62" i="4" s="1"/>
  <c r="V62" i="4"/>
  <c r="W62" i="4" s="1"/>
  <c r="Z66" i="4"/>
  <c r="AA66" i="4" s="1"/>
  <c r="V66" i="4"/>
  <c r="W66" i="4" s="1"/>
  <c r="X68" i="4"/>
  <c r="Y68" i="4" s="1"/>
  <c r="Z70" i="4"/>
  <c r="AA70" i="4" s="1"/>
  <c r="V70" i="4"/>
  <c r="W70" i="4" s="1"/>
  <c r="X72" i="4"/>
  <c r="Y72" i="4" s="1"/>
  <c r="X74" i="4"/>
  <c r="Y74" i="4" s="1"/>
  <c r="AE51" i="4"/>
  <c r="AF51" i="4" s="1"/>
  <c r="AG51" i="4" s="1"/>
  <c r="AM53" i="4"/>
  <c r="AO53" i="4" s="1"/>
  <c r="AM55" i="4"/>
  <c r="AO55" i="4" s="1"/>
  <c r="AM57" i="4"/>
  <c r="AO57" i="4" s="1"/>
  <c r="AE58" i="4"/>
  <c r="AF58" i="4" s="1"/>
  <c r="AG58" i="4" s="1"/>
  <c r="AM59" i="4"/>
  <c r="AO59" i="4" s="1"/>
  <c r="AE60" i="4"/>
  <c r="AF60" i="4" s="1"/>
  <c r="AG60" i="4" s="1"/>
  <c r="AI60" i="4"/>
  <c r="AJ60" i="4" s="1"/>
  <c r="AM61" i="4"/>
  <c r="AO61" i="4" s="1"/>
  <c r="AE62" i="4"/>
  <c r="AF62" i="4" s="1"/>
  <c r="AG62" i="4" s="1"/>
  <c r="AI62" i="4"/>
  <c r="AJ62" i="4" s="1"/>
  <c r="AM63" i="4"/>
  <c r="AO63" i="4" s="1"/>
  <c r="AE64" i="4"/>
  <c r="AM65" i="4"/>
  <c r="AO65" i="4" s="1"/>
  <c r="AE66" i="4"/>
  <c r="AI66" i="4"/>
  <c r="AJ66" i="4" s="1"/>
  <c r="AM67" i="4"/>
  <c r="AO67" i="4" s="1"/>
  <c r="AE68" i="4"/>
  <c r="AF68" i="4" s="1"/>
  <c r="AG68" i="4" s="1"/>
  <c r="AM69" i="4"/>
  <c r="AO69" i="4" s="1"/>
  <c r="AE70" i="4"/>
  <c r="AI70" i="4"/>
  <c r="AJ70" i="4" s="1"/>
  <c r="AM71" i="4"/>
  <c r="AO71" i="4" s="1"/>
  <c r="AE72" i="4"/>
  <c r="AF72" i="4" s="1"/>
  <c r="AG72" i="4" s="1"/>
  <c r="AM73" i="4"/>
  <c r="AO73" i="4" s="1"/>
  <c r="AE74" i="4"/>
  <c r="AF74" i="4" s="1"/>
  <c r="AG74" i="4" s="1"/>
  <c r="X57" i="4"/>
  <c r="Y57" i="4" s="1"/>
  <c r="Z59" i="4"/>
  <c r="AA59" i="4" s="1"/>
  <c r="X59" i="4"/>
  <c r="Y59" i="4" s="1"/>
  <c r="V59" i="4"/>
  <c r="W59" i="4" s="1"/>
  <c r="X61" i="4"/>
  <c r="Y61" i="4" s="1"/>
  <c r="X63" i="4"/>
  <c r="Y63" i="4" s="1"/>
  <c r="X65" i="4"/>
  <c r="Y65" i="4" s="1"/>
  <c r="Z67" i="4"/>
  <c r="AA67" i="4" s="1"/>
  <c r="X67" i="4"/>
  <c r="Y67" i="4" s="1"/>
  <c r="V67" i="4"/>
  <c r="W67" i="4" s="1"/>
  <c r="Z69" i="4"/>
  <c r="AA69" i="4" s="1"/>
  <c r="V69" i="4"/>
  <c r="W69" i="4" s="1"/>
  <c r="V71" i="4"/>
  <c r="W71" i="4" s="1"/>
  <c r="X73" i="4"/>
  <c r="Y73" i="4" s="1"/>
  <c r="AI57" i="4"/>
  <c r="AJ57" i="4" s="1"/>
  <c r="AM58" i="4"/>
  <c r="AI59" i="4"/>
  <c r="AJ59" i="4" s="1"/>
  <c r="AM60" i="4"/>
  <c r="AO60" i="4" s="1"/>
  <c r="AI61" i="4"/>
  <c r="AJ61" i="4" s="1"/>
  <c r="AM62" i="4"/>
  <c r="AN62" i="4" s="1"/>
  <c r="AI63" i="4"/>
  <c r="AJ63" i="4" s="1"/>
  <c r="AM64" i="4"/>
  <c r="AO64" i="4" s="1"/>
  <c r="AI65" i="4"/>
  <c r="AJ65" i="4" s="1"/>
  <c r="AM66" i="4"/>
  <c r="AI67" i="4"/>
  <c r="AJ67" i="4" s="1"/>
  <c r="AM68" i="4"/>
  <c r="AO68" i="4" s="1"/>
  <c r="AI69" i="4"/>
  <c r="AJ69" i="4" s="1"/>
  <c r="AM70" i="4"/>
  <c r="AI71" i="4"/>
  <c r="AJ71" i="4" s="1"/>
  <c r="AM72" i="4"/>
  <c r="AO72" i="4" s="1"/>
  <c r="AI73" i="4"/>
  <c r="AJ73" i="4" s="1"/>
  <c r="AM74" i="4"/>
  <c r="AN74" i="4" l="1"/>
  <c r="AN66" i="4"/>
  <c r="AN58" i="4"/>
  <c r="Z71" i="4"/>
  <c r="AA71" i="4" s="1"/>
  <c r="X69" i="4"/>
  <c r="Y69" i="4" s="1"/>
  <c r="V63" i="4"/>
  <c r="W63" i="4" s="1"/>
  <c r="Z63" i="4"/>
  <c r="AA63" i="4" s="1"/>
  <c r="AI74" i="4"/>
  <c r="AJ74" i="4" s="1"/>
  <c r="AI68" i="4"/>
  <c r="AJ68" i="4" s="1"/>
  <c r="AF66" i="4"/>
  <c r="AG66" i="4" s="1"/>
  <c r="AF64" i="4"/>
  <c r="AG64" i="4" s="1"/>
  <c r="AI58" i="4"/>
  <c r="AJ58" i="4" s="1"/>
  <c r="V74" i="4"/>
  <c r="W74" i="4" s="1"/>
  <c r="Z74" i="4"/>
  <c r="AA74" i="4" s="1"/>
  <c r="V68" i="4"/>
  <c r="W68" i="4" s="1"/>
  <c r="Z68" i="4"/>
  <c r="AA68" i="4" s="1"/>
  <c r="X66" i="4"/>
  <c r="Y66" i="4" s="1"/>
  <c r="X64" i="4"/>
  <c r="Y64" i="4" s="1"/>
  <c r="X58" i="4"/>
  <c r="Y58" i="4" s="1"/>
  <c r="V56" i="4"/>
  <c r="W56" i="4" s="1"/>
  <c r="Z54" i="4"/>
  <c r="AA54" i="4" s="1"/>
  <c r="Z29" i="4"/>
  <c r="AA29" i="4" s="1"/>
  <c r="X27" i="4"/>
  <c r="Y27" i="4" s="1"/>
  <c r="E20" i="7" s="1"/>
  <c r="Z22" i="4"/>
  <c r="AA22" i="4" s="1"/>
  <c r="F17" i="7" s="1"/>
  <c r="V22" i="4"/>
  <c r="W22" i="4" s="1"/>
  <c r="D17" i="7" s="1"/>
  <c r="X21" i="4"/>
  <c r="Y21" i="4" s="1"/>
  <c r="E18" i="7" s="1"/>
  <c r="E26" i="5" s="1"/>
  <c r="X18" i="4"/>
  <c r="Y18" i="4" s="1"/>
  <c r="E8" i="7" s="1"/>
  <c r="E16" i="5" s="1"/>
  <c r="X9" i="4"/>
  <c r="Y9" i="4" s="1"/>
  <c r="E4" i="7" s="1"/>
  <c r="E12" i="5" s="1"/>
  <c r="AC56" i="4"/>
  <c r="AD56" i="4" s="1"/>
  <c r="AI56" i="4"/>
  <c r="AJ56" i="4" s="1"/>
  <c r="AF29" i="4"/>
  <c r="AG29" i="4" s="1"/>
  <c r="AF27" i="4"/>
  <c r="AG27" i="4" s="1"/>
  <c r="I20" i="7" s="1"/>
  <c r="G28" i="5" s="1"/>
  <c r="AF22" i="4"/>
  <c r="AG22" i="4" s="1"/>
  <c r="I17" i="7" s="1"/>
  <c r="AF21" i="4"/>
  <c r="AG21" i="4" s="1"/>
  <c r="I18" i="7" s="1"/>
  <c r="AI18" i="4"/>
  <c r="AJ18" i="4" s="1"/>
  <c r="J8" i="7" s="1"/>
  <c r="H16" i="5" s="1"/>
  <c r="AI9" i="4"/>
  <c r="AJ9" i="4" s="1"/>
  <c r="AI54" i="4"/>
  <c r="AJ54" i="4" s="1"/>
  <c r="AN29" i="4"/>
  <c r="AN27" i="4"/>
  <c r="AF69" i="4"/>
  <c r="AG69" i="4" s="1"/>
  <c r="AC26" i="4"/>
  <c r="AD26" i="4" s="1"/>
  <c r="AN70" i="4"/>
  <c r="V73" i="4"/>
  <c r="W73" i="4" s="1"/>
  <c r="Z73" i="4"/>
  <c r="AA73" i="4" s="1"/>
  <c r="X71" i="4"/>
  <c r="Y71" i="4" s="1"/>
  <c r="V65" i="4"/>
  <c r="W65" i="4" s="1"/>
  <c r="Z65" i="4"/>
  <c r="AA65" i="4" s="1"/>
  <c r="V61" i="4"/>
  <c r="W61" i="4" s="1"/>
  <c r="Z61" i="4"/>
  <c r="AA61" i="4" s="1"/>
  <c r="V57" i="4"/>
  <c r="W57" i="4" s="1"/>
  <c r="Z57" i="4"/>
  <c r="AA57" i="4" s="1"/>
  <c r="AI72" i="4"/>
  <c r="AJ72" i="4" s="1"/>
  <c r="AF70" i="4"/>
  <c r="AG70" i="4" s="1"/>
  <c r="AI64" i="4"/>
  <c r="AJ64" i="4" s="1"/>
  <c r="V72" i="4"/>
  <c r="W72" i="4" s="1"/>
  <c r="Z72" i="4"/>
  <c r="AA72" i="4" s="1"/>
  <c r="X70" i="4"/>
  <c r="Y70" i="4" s="1"/>
  <c r="V64" i="4"/>
  <c r="W64" i="4" s="1"/>
  <c r="Z64" i="4"/>
  <c r="AA64" i="4" s="1"/>
  <c r="X54" i="4"/>
  <c r="Y54" i="4" s="1"/>
  <c r="X29" i="4"/>
  <c r="Y29" i="4" s="1"/>
  <c r="Z26" i="4"/>
  <c r="AA26" i="4" s="1"/>
  <c r="V26" i="4"/>
  <c r="W26" i="4" s="1"/>
  <c r="X19" i="4"/>
  <c r="Y19" i="4" s="1"/>
  <c r="X17" i="4"/>
  <c r="Y17" i="4" s="1"/>
  <c r="E2" i="7" s="1"/>
  <c r="Z10" i="4"/>
  <c r="AA10" i="4" s="1"/>
  <c r="V10" i="4"/>
  <c r="W10" i="4" s="1"/>
  <c r="Z8" i="4"/>
  <c r="AA8" i="4" s="1"/>
  <c r="F13" i="7" s="1"/>
  <c r="V8" i="4"/>
  <c r="W8" i="4" s="1"/>
  <c r="D13" i="7" s="1"/>
  <c r="V55" i="4"/>
  <c r="W55" i="4" s="1"/>
  <c r="Z55" i="4"/>
  <c r="AA55" i="4" s="1"/>
  <c r="AI26" i="4"/>
  <c r="AJ26" i="4" s="1"/>
  <c r="AI17" i="4"/>
  <c r="AJ17" i="4" s="1"/>
  <c r="J2" i="7" s="1"/>
  <c r="H10" i="5" s="1"/>
  <c r="AI8" i="4"/>
  <c r="AJ8" i="4" s="1"/>
  <c r="AF54" i="4"/>
  <c r="AG54" i="4" s="1"/>
  <c r="AC53" i="4"/>
  <c r="AD53" i="4" s="1"/>
  <c r="AC19" i="4"/>
  <c r="AD19" i="4" s="1"/>
  <c r="AC17" i="4"/>
  <c r="AD17" i="4" s="1"/>
  <c r="G2" i="7" s="1"/>
  <c r="I10" i="5" s="1"/>
  <c r="AC10" i="4"/>
  <c r="AD10" i="4" s="1"/>
  <c r="G11" i="7" s="1"/>
  <c r="AC8" i="4"/>
  <c r="AD8" i="4" s="1"/>
  <c r="AC29" i="4"/>
  <c r="AD29" i="4" s="1"/>
  <c r="AF73" i="4"/>
  <c r="AG73" i="4" s="1"/>
  <c r="AF65" i="4"/>
  <c r="AG65" i="4" s="1"/>
  <c r="AF61" i="4"/>
  <c r="AG61" i="4" s="1"/>
  <c r="A1" i="7"/>
  <c r="E9" i="7"/>
  <c r="E17" i="5" s="1"/>
  <c r="D9" i="7"/>
  <c r="D17" i="5" s="1"/>
  <c r="C9" i="7"/>
  <c r="C17" i="5" s="1"/>
  <c r="A2" i="7"/>
  <c r="A3" i="7" s="1"/>
  <c r="O15" i="5" s="1"/>
  <c r="I4" i="7"/>
  <c r="G12" i="5" s="1"/>
  <c r="J17" i="7"/>
  <c r="H25" i="5" s="1"/>
  <c r="J13" i="7"/>
  <c r="C21" i="5"/>
  <c r="J9" i="7"/>
  <c r="H17" i="5" s="1"/>
  <c r="I13" i="7"/>
  <c r="G21" i="5" s="1"/>
  <c r="G17" i="7"/>
  <c r="I9" i="7"/>
  <c r="G17" i="5" s="1"/>
  <c r="G13" i="7"/>
  <c r="I21" i="5" s="1"/>
  <c r="G9" i="7"/>
  <c r="I17" i="5" s="1"/>
  <c r="J4" i="7"/>
  <c r="H12" i="5" s="1"/>
  <c r="G4" i="7"/>
  <c r="I12" i="5" s="1"/>
  <c r="F21" i="5"/>
  <c r="D31" i="5"/>
  <c r="F31" i="5"/>
  <c r="C25" i="5"/>
  <c r="F26" i="5"/>
  <c r="E28" i="5"/>
  <c r="E31" i="5"/>
  <c r="D26" i="5"/>
  <c r="F28" i="5"/>
  <c r="D28" i="5"/>
  <c r="AN69" i="4"/>
  <c r="AN59" i="4"/>
  <c r="AN54" i="4"/>
  <c r="I26" i="5"/>
  <c r="H26" i="5"/>
  <c r="G25" i="5"/>
  <c r="G31" i="5"/>
  <c r="I9" i="5"/>
  <c r="I28" i="5"/>
  <c r="I27" i="5"/>
  <c r="I19" i="5"/>
  <c r="H19" i="5"/>
  <c r="H9" i="5"/>
  <c r="H21" i="5"/>
  <c r="H28" i="5"/>
  <c r="I31" i="5"/>
  <c r="G26" i="5"/>
  <c r="H31" i="5"/>
  <c r="G9" i="5"/>
  <c r="G19" i="5"/>
  <c r="AN20" i="4"/>
  <c r="AN10" i="4"/>
  <c r="AO28" i="4"/>
  <c r="AN25" i="4"/>
  <c r="AN22" i="4"/>
  <c r="AN18" i="4"/>
  <c r="AN8" i="4"/>
  <c r="AO26" i="4"/>
  <c r="AN73" i="4"/>
  <c r="AO29" i="4"/>
  <c r="AO27" i="4"/>
  <c r="AN71" i="4"/>
  <c r="AN67" i="4"/>
  <c r="AN56" i="4"/>
  <c r="AN21" i="4"/>
  <c r="AN19" i="4"/>
  <c r="AN17" i="4"/>
  <c r="AN9" i="4"/>
  <c r="AN7" i="4"/>
  <c r="AN63" i="4"/>
  <c r="AN52" i="4"/>
  <c r="AN36" i="4"/>
  <c r="AF36" i="4"/>
  <c r="AG36" i="4" s="1"/>
  <c r="Z36" i="4"/>
  <c r="AA36" i="4" s="1"/>
  <c r="X36" i="4"/>
  <c r="Y36" i="4" s="1"/>
  <c r="V36" i="4"/>
  <c r="W36" i="4" s="1"/>
  <c r="AI36" i="4"/>
  <c r="AJ36" i="4" s="1"/>
  <c r="AC36" i="4"/>
  <c r="AD36" i="4" s="1"/>
  <c r="AN34" i="4"/>
  <c r="AF34" i="4"/>
  <c r="AG34" i="4" s="1"/>
  <c r="Z34" i="4"/>
  <c r="AA34" i="4" s="1"/>
  <c r="X34" i="4"/>
  <c r="Y34" i="4" s="1"/>
  <c r="V34" i="4"/>
  <c r="W34" i="4" s="1"/>
  <c r="AI34" i="4"/>
  <c r="AJ34" i="4" s="1"/>
  <c r="AC34" i="4"/>
  <c r="AD34" i="4" s="1"/>
  <c r="AN72" i="4"/>
  <c r="AN68" i="4"/>
  <c r="AN64" i="4"/>
  <c r="AN60" i="4"/>
  <c r="AO74" i="4"/>
  <c r="AO70" i="4"/>
  <c r="AO66" i="4"/>
  <c r="AO62" i="4"/>
  <c r="AO58" i="4"/>
  <c r="AN53" i="4"/>
  <c r="AN32" i="4"/>
  <c r="AN30" i="4"/>
  <c r="AN31" i="4"/>
  <c r="AN37" i="4"/>
  <c r="AF37" i="4"/>
  <c r="AG37" i="4" s="1"/>
  <c r="Z37" i="4"/>
  <c r="AA37" i="4" s="1"/>
  <c r="X37" i="4"/>
  <c r="Y37" i="4" s="1"/>
  <c r="V37" i="4"/>
  <c r="W37" i="4" s="1"/>
  <c r="AI37" i="4"/>
  <c r="AJ37" i="4" s="1"/>
  <c r="AC37" i="4"/>
  <c r="AD37" i="4" s="1"/>
  <c r="AN35" i="4"/>
  <c r="AF35" i="4"/>
  <c r="AG35" i="4" s="1"/>
  <c r="Z35" i="4"/>
  <c r="AA35" i="4" s="1"/>
  <c r="X35" i="4"/>
  <c r="Y35" i="4" s="1"/>
  <c r="V35" i="4"/>
  <c r="W35" i="4" s="1"/>
  <c r="AI35" i="4"/>
  <c r="AJ35" i="4" s="1"/>
  <c r="AC35" i="4"/>
  <c r="AD35" i="4" s="1"/>
  <c r="AN33" i="4"/>
  <c r="AF33" i="4"/>
  <c r="AG33" i="4" s="1"/>
  <c r="Z33" i="4"/>
  <c r="AA33" i="4" s="1"/>
  <c r="X33" i="4"/>
  <c r="Y33" i="4" s="1"/>
  <c r="V33" i="4"/>
  <c r="W33" i="4" s="1"/>
  <c r="AI33" i="4"/>
  <c r="AJ33" i="4" s="1"/>
  <c r="AC33" i="4"/>
  <c r="AD33" i="4" s="1"/>
  <c r="AN65" i="4"/>
  <c r="AN61" i="4"/>
  <c r="AN57" i="4"/>
  <c r="AN55" i="4"/>
  <c r="AN16" i="4"/>
  <c r="AN12" i="4"/>
  <c r="AN6" i="4"/>
  <c r="C59" i="5" l="1"/>
  <c r="D21" i="5"/>
  <c r="E21" i="5"/>
  <c r="F10" i="5"/>
  <c r="D10" i="5"/>
  <c r="F25" i="5"/>
  <c r="I25" i="5"/>
  <c r="E10" i="5"/>
  <c r="D25" i="5"/>
  <c r="E25" i="5"/>
  <c r="K3" i="7"/>
  <c r="K2" i="7"/>
  <c r="I59" i="5"/>
  <c r="H59" i="5"/>
  <c r="G59" i="5"/>
  <c r="E59" i="5" l="1"/>
  <c r="D59" i="5"/>
  <c r="F59" i="5"/>
  <c r="H2" i="7"/>
  <c r="H1" i="7"/>
  <c r="H3" i="7"/>
  <c r="K4" i="7"/>
  <c r="H4" i="7" l="1"/>
  <c r="O56" i="5" s="1"/>
</calcChain>
</file>

<file path=xl/comments1.xml><?xml version="1.0" encoding="utf-8"?>
<comments xmlns="http://schemas.openxmlformats.org/spreadsheetml/2006/main">
  <authors>
    <author>ALOVELOC</author>
  </authors>
  <commentList>
    <comment ref="C5" authorId="0">
      <text>
        <r>
          <rPr>
            <b/>
            <sz val="10"/>
            <color indexed="81"/>
            <rFont val="Arial"/>
            <family val="2"/>
          </rPr>
          <t xml:space="preserve">Select an area from the drop-down list. If you need to add another area, click on the </t>
        </r>
        <r>
          <rPr>
            <b/>
            <sz val="10"/>
            <color indexed="10"/>
            <rFont val="Arial"/>
            <family val="2"/>
          </rPr>
          <t>Area</t>
        </r>
        <r>
          <rPr>
            <b/>
            <sz val="10"/>
            <color indexed="81"/>
            <rFont val="Arial"/>
            <family val="2"/>
          </rPr>
          <t xml:space="preserve"> column title. This is a hyperlink to the Area Setup table.
</t>
        </r>
      </text>
    </comment>
    <comment ref="D5" authorId="0">
      <text>
        <r>
          <rPr>
            <b/>
            <sz val="10"/>
            <color indexed="81"/>
            <rFont val="Arial"/>
            <family val="2"/>
          </rPr>
          <t xml:space="preserve">Select a category from the drop-down list. If you need to add another area, click on the </t>
        </r>
        <r>
          <rPr>
            <b/>
            <sz val="10"/>
            <color indexed="10"/>
            <rFont val="Arial"/>
            <family val="2"/>
          </rPr>
          <t>Category</t>
        </r>
        <r>
          <rPr>
            <b/>
            <sz val="10"/>
            <color indexed="81"/>
            <rFont val="Arial"/>
            <family val="2"/>
          </rPr>
          <t xml:space="preserve"> column title. This is a hyperlink to the Category Setup table.
</t>
        </r>
      </text>
    </comment>
    <comment ref="E5" authorId="0">
      <text>
        <r>
          <rPr>
            <b/>
            <sz val="10"/>
            <color indexed="81"/>
            <rFont val="Arial"/>
            <family val="2"/>
          </rPr>
          <t xml:space="preserve">Enter the </t>
        </r>
        <r>
          <rPr>
            <b/>
            <sz val="10"/>
            <color indexed="10"/>
            <rFont val="Arial"/>
            <family val="2"/>
          </rPr>
          <t>PRECISE</t>
        </r>
        <r>
          <rPr>
            <b/>
            <sz val="10"/>
            <color indexed="81"/>
            <rFont val="Arial"/>
            <family val="2"/>
          </rPr>
          <t xml:space="preserve"> details of the Action ensuring it is quite clear as to what needs to be done.
</t>
        </r>
      </text>
    </comment>
    <comment ref="F5" authorId="0">
      <text>
        <r>
          <rPr>
            <b/>
            <sz val="10"/>
            <color indexed="81"/>
            <rFont val="Arial"/>
            <family val="2"/>
          </rPr>
          <t xml:space="preserve">Enter the </t>
        </r>
        <r>
          <rPr>
            <b/>
            <sz val="10"/>
            <color indexed="10"/>
            <rFont val="Arial"/>
            <family val="2"/>
          </rPr>
          <t>Source</t>
        </r>
        <r>
          <rPr>
            <b/>
            <sz val="10"/>
            <color indexed="81"/>
            <rFont val="Arial"/>
            <family val="2"/>
          </rPr>
          <t xml:space="preserve"> of the Action. For example: DD/MM/YY Steering Committee minutes.
</t>
        </r>
      </text>
    </comment>
    <comment ref="G5" authorId="0">
      <text>
        <r>
          <rPr>
            <b/>
            <sz val="10"/>
            <color indexed="81"/>
            <rFont val="Arial"/>
            <family val="2"/>
          </rPr>
          <t xml:space="preserve">Click on the drop-down list to select the </t>
        </r>
        <r>
          <rPr>
            <b/>
            <sz val="10"/>
            <color indexed="10"/>
            <rFont val="Arial"/>
            <family val="2"/>
          </rPr>
          <t>Name</t>
        </r>
        <r>
          <rPr>
            <b/>
            <sz val="10"/>
            <color indexed="81"/>
            <rFont val="Arial"/>
            <family val="2"/>
          </rPr>
          <t xml:space="preserve"> of the person who </t>
        </r>
        <r>
          <rPr>
            <b/>
            <sz val="10"/>
            <color indexed="10"/>
            <rFont val="Arial"/>
            <family val="2"/>
          </rPr>
          <t>RAISED</t>
        </r>
        <r>
          <rPr>
            <b/>
            <sz val="10"/>
            <color indexed="81"/>
            <rFont val="Arial"/>
            <family val="2"/>
          </rPr>
          <t xml:space="preserve"> the action.
</t>
        </r>
      </text>
    </comment>
    <comment ref="H5" authorId="0">
      <text>
        <r>
          <rPr>
            <b/>
            <sz val="10"/>
            <color indexed="81"/>
            <rFont val="Arial"/>
            <family val="2"/>
          </rPr>
          <t xml:space="preserve">Click on the drop-down list to select the </t>
        </r>
        <r>
          <rPr>
            <b/>
            <sz val="10"/>
            <color indexed="10"/>
            <rFont val="Arial"/>
            <family val="2"/>
          </rPr>
          <t>Name</t>
        </r>
        <r>
          <rPr>
            <b/>
            <sz val="10"/>
            <color indexed="81"/>
            <rFont val="Arial"/>
            <family val="2"/>
          </rPr>
          <t xml:space="preserve"> of the person who owns or will </t>
        </r>
        <r>
          <rPr>
            <b/>
            <sz val="10"/>
            <color indexed="10"/>
            <rFont val="Arial"/>
            <family val="2"/>
          </rPr>
          <t>RESOLVE</t>
        </r>
        <r>
          <rPr>
            <b/>
            <sz val="10"/>
            <color indexed="81"/>
            <rFont val="Arial"/>
            <family val="2"/>
          </rPr>
          <t xml:space="preserve"> the action.
</t>
        </r>
      </text>
    </comment>
    <comment ref="J5" authorId="0">
      <text>
        <r>
          <rPr>
            <b/>
            <sz val="10"/>
            <color indexed="81"/>
            <rFont val="Arial"/>
            <family val="2"/>
          </rPr>
          <t xml:space="preserve">Choose a priority from the drop-down list where:
</t>
        </r>
        <r>
          <rPr>
            <b/>
            <sz val="10"/>
            <color indexed="10"/>
            <rFont val="Arial"/>
            <family val="2"/>
          </rPr>
          <t>1. High</t>
        </r>
        <r>
          <rPr>
            <b/>
            <sz val="10"/>
            <color indexed="81"/>
            <rFont val="Arial"/>
            <family val="2"/>
          </rPr>
          <t xml:space="preserve"> = Target date is between 1-7 days.
</t>
        </r>
        <r>
          <rPr>
            <b/>
            <sz val="10"/>
            <color indexed="10"/>
            <rFont val="Arial"/>
            <family val="2"/>
          </rPr>
          <t>2. Medium</t>
        </r>
        <r>
          <rPr>
            <b/>
            <sz val="10"/>
            <color indexed="81"/>
            <rFont val="Arial"/>
            <family val="2"/>
          </rPr>
          <t xml:space="preserve"> = Target date is 8-14 days.
</t>
        </r>
        <r>
          <rPr>
            <b/>
            <sz val="10"/>
            <color indexed="10"/>
            <rFont val="Arial"/>
            <family val="2"/>
          </rPr>
          <t>3. Low</t>
        </r>
        <r>
          <rPr>
            <b/>
            <sz val="10"/>
            <color indexed="81"/>
            <rFont val="Arial"/>
            <family val="2"/>
          </rPr>
          <t xml:space="preserve"> = Target date is &gt; 14 days.
</t>
        </r>
      </text>
    </comment>
    <comment ref="K5" authorId="0">
      <text>
        <r>
          <rPr>
            <b/>
            <sz val="10"/>
            <color indexed="81"/>
            <rFont val="Arial"/>
            <family val="2"/>
          </rPr>
          <t xml:space="preserve">Enter the </t>
        </r>
        <r>
          <rPr>
            <b/>
            <sz val="10"/>
            <color indexed="10"/>
            <rFont val="Arial"/>
            <family val="2"/>
          </rPr>
          <t>PRECISE</t>
        </r>
        <r>
          <rPr>
            <b/>
            <sz val="10"/>
            <color indexed="81"/>
            <rFont val="Arial"/>
            <family val="2"/>
          </rPr>
          <t xml:space="preserve"> details of the </t>
        </r>
        <r>
          <rPr>
            <b/>
            <sz val="10"/>
            <color indexed="10"/>
            <rFont val="Arial"/>
            <family val="2"/>
          </rPr>
          <t>Proposed Resolution</t>
        </r>
        <r>
          <rPr>
            <b/>
            <sz val="10"/>
            <color indexed="81"/>
            <rFont val="Arial"/>
            <family val="2"/>
          </rPr>
          <t xml:space="preserve"> ensuring the intended steps to resolve the Action are clearly stated.
</t>
        </r>
      </text>
    </comment>
    <comment ref="M5" authorId="0">
      <text>
        <r>
          <rPr>
            <b/>
            <sz val="10"/>
            <color indexed="81"/>
            <rFont val="Arial"/>
            <family val="2"/>
          </rPr>
          <t xml:space="preserve">Days Left:
        </t>
        </r>
        <r>
          <rPr>
            <b/>
            <sz val="10"/>
            <color indexed="10"/>
            <rFont val="Arial"/>
            <family val="2"/>
          </rPr>
          <t xml:space="preserve">Today </t>
        </r>
        <r>
          <rPr>
            <b/>
            <sz val="10"/>
            <color indexed="81"/>
            <rFont val="Arial"/>
            <family val="2"/>
          </rPr>
          <t xml:space="preserve"> = Green
     </t>
        </r>
        <r>
          <rPr>
            <b/>
            <sz val="10"/>
            <color indexed="10"/>
            <rFont val="Arial"/>
            <family val="2"/>
          </rPr>
          <t>1-7</t>
        </r>
        <r>
          <rPr>
            <b/>
            <sz val="10"/>
            <color indexed="81"/>
            <rFont val="Arial"/>
            <family val="2"/>
          </rPr>
          <t xml:space="preserve"> days = Yellow
     </t>
        </r>
        <r>
          <rPr>
            <b/>
            <sz val="10"/>
            <color indexed="10"/>
            <rFont val="Arial"/>
            <family val="2"/>
          </rPr>
          <t xml:space="preserve">&gt; 7 </t>
        </r>
        <r>
          <rPr>
            <b/>
            <sz val="10"/>
            <color indexed="8"/>
            <rFont val="Arial"/>
            <family val="2"/>
          </rPr>
          <t>days</t>
        </r>
        <r>
          <rPr>
            <b/>
            <sz val="10"/>
            <color indexed="81"/>
            <rFont val="Arial"/>
            <family val="2"/>
          </rPr>
          <t xml:space="preserve"> = Normal text</t>
        </r>
      </text>
    </comment>
    <comment ref="P5" authorId="0">
      <text>
        <r>
          <rPr>
            <b/>
            <sz val="10"/>
            <color indexed="81"/>
            <rFont val="Arial"/>
            <family val="2"/>
          </rPr>
          <t xml:space="preserve">Enter the </t>
        </r>
        <r>
          <rPr>
            <b/>
            <sz val="10"/>
            <color indexed="10"/>
            <rFont val="Arial"/>
            <family val="2"/>
          </rPr>
          <t>PRECISE</t>
        </r>
        <r>
          <rPr>
            <b/>
            <sz val="10"/>
            <color indexed="81"/>
            <rFont val="Arial"/>
            <family val="2"/>
          </rPr>
          <t xml:space="preserve"> details of the </t>
        </r>
        <r>
          <rPr>
            <b/>
            <sz val="10"/>
            <color indexed="10"/>
            <rFont val="Arial"/>
            <family val="2"/>
          </rPr>
          <t>Actual Resolution</t>
        </r>
        <r>
          <rPr>
            <b/>
            <sz val="10"/>
            <color indexed="81"/>
            <rFont val="Arial"/>
            <family val="2"/>
          </rPr>
          <t xml:space="preserve"> ensuring it is clear as to what the final outcome was.
</t>
        </r>
      </text>
    </comment>
  </commentList>
</comments>
</file>

<file path=xl/comments2.xml><?xml version="1.0" encoding="utf-8"?>
<comments xmlns="http://schemas.openxmlformats.org/spreadsheetml/2006/main">
  <authors>
    <author>ALOVELOC</author>
  </authors>
  <commentList>
    <comment ref="E1" authorId="0">
      <text>
        <r>
          <rPr>
            <b/>
            <u/>
            <sz val="10"/>
            <color indexed="81"/>
            <rFont val="Tahoma"/>
            <family val="2"/>
          </rPr>
          <t>Help:</t>
        </r>
        <r>
          <rPr>
            <b/>
            <sz val="10"/>
            <color indexed="81"/>
            <rFont val="Tahoma"/>
            <family val="2"/>
          </rPr>
          <t xml:space="preserve"> </t>
        </r>
        <r>
          <rPr>
            <sz val="10"/>
            <color indexed="81"/>
            <rFont val="Tahoma"/>
            <family val="2"/>
          </rPr>
          <t>You can enter up to 50 Names and Areas and 100 Categories in the columns on the left. Values entered here will dynamically update the corresponding drop-down lists on the 'Issues Log' worksheet.</t>
        </r>
        <r>
          <rPr>
            <b/>
            <sz val="10"/>
            <color indexed="81"/>
            <rFont val="Tahoma"/>
            <family val="2"/>
          </rPr>
          <t xml:space="preserve">
</t>
        </r>
        <r>
          <rPr>
            <sz val="10"/>
            <color indexed="81"/>
            <rFont val="Tahoma"/>
            <family val="2"/>
          </rPr>
          <t xml:space="preserve">The </t>
        </r>
        <r>
          <rPr>
            <b/>
            <sz val="10"/>
            <color indexed="10"/>
            <rFont val="Tahoma"/>
            <family val="2"/>
          </rPr>
          <t>Name</t>
        </r>
        <r>
          <rPr>
            <sz val="10"/>
            <color indexed="81"/>
            <rFont val="Tahoma"/>
            <family val="2"/>
          </rPr>
          <t xml:space="preserve"> column within the table on the 'Issue Summary' worksheet will also dynamically update with any changes you make to the Name column on the left.
</t>
        </r>
        <r>
          <rPr>
            <b/>
            <sz val="10"/>
            <color indexed="81"/>
            <rFont val="Tahoma"/>
            <family val="2"/>
          </rPr>
          <t xml:space="preserve">
</t>
        </r>
        <r>
          <rPr>
            <b/>
            <u/>
            <sz val="10"/>
            <color indexed="81"/>
            <rFont val="Tahoma"/>
            <family val="2"/>
          </rPr>
          <t>Warning:</t>
        </r>
        <r>
          <rPr>
            <b/>
            <sz val="10"/>
            <color indexed="81"/>
            <rFont val="Tahoma"/>
            <family val="2"/>
          </rPr>
          <t xml:space="preserve"> </t>
        </r>
        <r>
          <rPr>
            <sz val="10"/>
            <color indexed="81"/>
            <rFont val="Tahoma"/>
            <family val="2"/>
          </rPr>
          <t xml:space="preserve">If someone 'rolls off' the project, you </t>
        </r>
        <r>
          <rPr>
            <b/>
            <sz val="10"/>
            <color indexed="10"/>
            <rFont val="Tahoma"/>
            <family val="2"/>
          </rPr>
          <t>MUST</t>
        </r>
        <r>
          <rPr>
            <sz val="10"/>
            <color indexed="81"/>
            <rFont val="Tahoma"/>
            <family val="2"/>
          </rPr>
          <t xml:space="preserve"> leave their name in the list to ensure accurate summary metrics. Any new additions to the team, should be added to the bottom of the list. You should </t>
        </r>
        <r>
          <rPr>
            <b/>
            <sz val="10"/>
            <color indexed="10"/>
            <rFont val="Tahoma"/>
            <family val="2"/>
          </rPr>
          <t>NOT</t>
        </r>
        <r>
          <rPr>
            <sz val="10"/>
            <color indexed="81"/>
            <rFont val="Tahoma"/>
            <family val="2"/>
          </rPr>
          <t xml:space="preserve"> overtype an existing name with a new name. If you do, the old name will remain in any cells to which it has been assigned and the summary metrics will no longer be valid, since the names on the log have to be in the corresponding drop-down list. This goes for the </t>
        </r>
        <r>
          <rPr>
            <b/>
            <sz val="10"/>
            <color indexed="10"/>
            <rFont val="Tahoma"/>
            <family val="2"/>
          </rPr>
          <t>Area</t>
        </r>
        <r>
          <rPr>
            <sz val="10"/>
            <color indexed="81"/>
            <rFont val="Tahoma"/>
            <family val="2"/>
          </rPr>
          <t xml:space="preserve"> and </t>
        </r>
        <r>
          <rPr>
            <b/>
            <sz val="10"/>
            <color indexed="10"/>
            <rFont val="Tahoma"/>
            <family val="2"/>
          </rPr>
          <t>Category</t>
        </r>
        <r>
          <rPr>
            <sz val="10"/>
            <color indexed="81"/>
            <rFont val="Tahoma"/>
            <family val="2"/>
          </rPr>
          <t xml:space="preserve"> columns too.                                              </t>
        </r>
        <r>
          <rPr>
            <b/>
            <sz val="10"/>
            <color indexed="81"/>
            <rFont val="Tahoma"/>
            <family val="2"/>
          </rPr>
          <t xml:space="preserve">                                                                                                                                               </t>
        </r>
      </text>
    </comment>
  </commentList>
</comments>
</file>

<file path=xl/sharedStrings.xml><?xml version="1.0" encoding="utf-8"?>
<sst xmlns="http://schemas.openxmlformats.org/spreadsheetml/2006/main" count="226" uniqueCount="97">
  <si>
    <t>Issues &amp; Actions Log</t>
  </si>
  <si>
    <t>Name</t>
  </si>
  <si>
    <t xml:space="preserve"> </t>
  </si>
  <si>
    <t>Issue Log Instructions</t>
  </si>
  <si>
    <t>User Interaction</t>
  </si>
  <si>
    <t>1.</t>
  </si>
  <si>
    <t>REQUIRED</t>
  </si>
  <si>
    <t>2.</t>
  </si>
  <si>
    <t>3.</t>
  </si>
  <si>
    <t>OPTIONAL</t>
  </si>
  <si>
    <t>4.</t>
  </si>
  <si>
    <t>5.</t>
  </si>
  <si>
    <t>6.</t>
  </si>
  <si>
    <t>7.</t>
  </si>
  <si>
    <t>8.</t>
  </si>
  <si>
    <t>NO - AUTOMATIC</t>
  </si>
  <si>
    <t>9.</t>
  </si>
  <si>
    <t>10.</t>
  </si>
  <si>
    <t>11.</t>
  </si>
  <si>
    <t>12.</t>
  </si>
  <si>
    <t>13.</t>
  </si>
  <si>
    <t>14.</t>
  </si>
  <si>
    <t>15.</t>
  </si>
  <si>
    <t>Helpful Hints</t>
  </si>
  <si>
    <t>Open</t>
  </si>
  <si>
    <t>Closed</t>
  </si>
  <si>
    <t>Area</t>
  </si>
  <si>
    <t>Category</t>
  </si>
  <si>
    <t>Issue Log Summary Metrics</t>
  </si>
  <si>
    <t>Summary by Issue Owner</t>
  </si>
  <si>
    <t>Number of Issues by Status</t>
  </si>
  <si>
    <t>No. of Open Issues</t>
  </si>
  <si>
    <t>No. of Open Issues by Priority</t>
  </si>
  <si>
    <t>No. of Open Issues Due Today or Tomorrow</t>
  </si>
  <si>
    <t>No. of Open Issues Due in 2-7 days</t>
  </si>
  <si>
    <t>No. of Open Issues Overdue</t>
  </si>
  <si>
    <t xml:space="preserve">High </t>
  </si>
  <si>
    <t>Medium</t>
  </si>
  <si>
    <t>Low</t>
  </si>
  <si>
    <t>=</t>
  </si>
  <si>
    <t>Total Issues</t>
  </si>
  <si>
    <t>Percentage of Issues Overdue</t>
  </si>
  <si>
    <t>Overdue still Open</t>
  </si>
  <si>
    <t>Overdue when Closed</t>
  </si>
  <si>
    <t>Not Overdue</t>
  </si>
  <si>
    <t>Total Closure Delay in Days</t>
  </si>
  <si>
    <t>Total Number of Open Actions by Priority</t>
  </si>
  <si>
    <t>High</t>
  </si>
  <si>
    <t>Total No. of Open Priorities</t>
  </si>
  <si>
    <t>Total:</t>
  </si>
  <si>
    <t>Issue Log Setup Tables</t>
  </si>
  <si>
    <t>Names</t>
  </si>
  <si>
    <t>Go to Issue Log - Area</t>
  </si>
  <si>
    <t>Go to Issue Log - Category</t>
  </si>
  <si>
    <t>Go to Issue Log - Originator</t>
  </si>
  <si>
    <t>Go to Issue Log - Owner</t>
  </si>
  <si>
    <r>
      <t xml:space="preserve">Date Issue Raised 
</t>
    </r>
    <r>
      <rPr>
        <b/>
        <sz val="9"/>
        <color indexed="9"/>
        <rFont val="Arial"/>
        <family val="2"/>
      </rPr>
      <t>(</t>
    </r>
    <r>
      <rPr>
        <b/>
        <sz val="9"/>
        <color rgb="FF66FF33"/>
        <rFont val="Arial"/>
        <family val="2"/>
      </rPr>
      <t>Required</t>
    </r>
    <r>
      <rPr>
        <b/>
        <sz val="9"/>
        <color indexed="9"/>
        <rFont val="Arial"/>
        <family val="2"/>
      </rPr>
      <t>)</t>
    </r>
  </si>
  <si>
    <r>
      <t xml:space="preserve">Area
</t>
    </r>
    <r>
      <rPr>
        <b/>
        <u/>
        <sz val="9"/>
        <color indexed="9"/>
        <rFont val="Arial"/>
        <family val="2"/>
      </rPr>
      <t>(</t>
    </r>
    <r>
      <rPr>
        <b/>
        <u/>
        <sz val="9"/>
        <color rgb="FFFFFF00"/>
        <rFont val="Arial"/>
        <family val="2"/>
      </rPr>
      <t>Optional</t>
    </r>
    <r>
      <rPr>
        <b/>
        <u/>
        <sz val="9"/>
        <color indexed="9"/>
        <rFont val="Arial"/>
        <family val="2"/>
      </rPr>
      <t>)</t>
    </r>
  </si>
  <si>
    <r>
      <t xml:space="preserve">Category
</t>
    </r>
    <r>
      <rPr>
        <b/>
        <u/>
        <sz val="9"/>
        <color indexed="9"/>
        <rFont val="Arial"/>
        <family val="2"/>
      </rPr>
      <t>(</t>
    </r>
    <r>
      <rPr>
        <b/>
        <u/>
        <sz val="9"/>
        <color rgb="FFFFFF00"/>
        <rFont val="Arial"/>
        <family val="2"/>
      </rPr>
      <t>Optional</t>
    </r>
    <r>
      <rPr>
        <b/>
        <u/>
        <sz val="9"/>
        <color indexed="9"/>
        <rFont val="Arial"/>
        <family val="2"/>
      </rPr>
      <t>)</t>
    </r>
  </si>
  <si>
    <r>
      <t xml:space="preserve">Issue Details
</t>
    </r>
    <r>
      <rPr>
        <b/>
        <sz val="9"/>
        <color rgb="FF66FF33"/>
        <rFont val="Arial"/>
        <family val="2"/>
      </rPr>
      <t>(Required</t>
    </r>
    <r>
      <rPr>
        <b/>
        <sz val="9"/>
        <color indexed="9"/>
        <rFont val="Arial"/>
        <family val="2"/>
      </rPr>
      <t>)</t>
    </r>
  </si>
  <si>
    <r>
      <t xml:space="preserve">Originator
</t>
    </r>
    <r>
      <rPr>
        <b/>
        <u/>
        <sz val="9"/>
        <color indexed="9"/>
        <rFont val="Arial"/>
        <family val="2"/>
      </rPr>
      <t>(</t>
    </r>
    <r>
      <rPr>
        <b/>
        <u/>
        <sz val="9"/>
        <color rgb="FF66FF33"/>
        <rFont val="Arial"/>
        <family val="2"/>
      </rPr>
      <t>Required</t>
    </r>
    <r>
      <rPr>
        <b/>
        <u/>
        <sz val="9"/>
        <color indexed="9"/>
        <rFont val="Arial"/>
        <family val="2"/>
      </rPr>
      <t>)</t>
    </r>
  </si>
  <si>
    <r>
      <t xml:space="preserve">Owner
</t>
    </r>
    <r>
      <rPr>
        <b/>
        <u/>
        <sz val="9"/>
        <color indexed="9"/>
        <rFont val="Arial"/>
        <family val="2"/>
      </rPr>
      <t>(</t>
    </r>
    <r>
      <rPr>
        <b/>
        <u/>
        <sz val="9"/>
        <color rgb="FF66FF33"/>
        <rFont val="Arial"/>
        <family val="2"/>
      </rPr>
      <t>Required</t>
    </r>
    <r>
      <rPr>
        <b/>
        <u/>
        <sz val="9"/>
        <color indexed="9"/>
        <rFont val="Arial"/>
        <family val="2"/>
      </rPr>
      <t>)</t>
    </r>
  </si>
  <si>
    <r>
      <t xml:space="preserve">Issue Status
</t>
    </r>
    <r>
      <rPr>
        <b/>
        <sz val="9"/>
        <color indexed="9"/>
        <rFont val="Arial"/>
        <family val="2"/>
      </rPr>
      <t>(</t>
    </r>
    <r>
      <rPr>
        <b/>
        <sz val="9"/>
        <color rgb="FFFF0000"/>
        <rFont val="Arial"/>
        <family val="2"/>
      </rPr>
      <t>Auto</t>
    </r>
    <r>
      <rPr>
        <b/>
        <sz val="9"/>
        <color indexed="9"/>
        <rFont val="Arial"/>
        <family val="2"/>
      </rPr>
      <t>)</t>
    </r>
  </si>
  <si>
    <r>
      <t xml:space="preserve">Priority
</t>
    </r>
    <r>
      <rPr>
        <b/>
        <sz val="9"/>
        <color indexed="9"/>
        <rFont val="Arial"/>
        <family val="2"/>
      </rPr>
      <t>(</t>
    </r>
    <r>
      <rPr>
        <b/>
        <sz val="9"/>
        <color rgb="FF66FF33"/>
        <rFont val="Arial"/>
        <family val="2"/>
      </rPr>
      <t>Required</t>
    </r>
    <r>
      <rPr>
        <b/>
        <sz val="9"/>
        <color indexed="9"/>
        <rFont val="Arial"/>
        <family val="2"/>
      </rPr>
      <t>)</t>
    </r>
  </si>
  <si>
    <r>
      <t xml:space="preserve">Notes / Proposed Resolution
</t>
    </r>
    <r>
      <rPr>
        <b/>
        <sz val="9"/>
        <color indexed="9"/>
        <rFont val="Arial"/>
        <family val="2"/>
      </rPr>
      <t>(</t>
    </r>
    <r>
      <rPr>
        <b/>
        <sz val="9"/>
        <color rgb="FFFFFF00"/>
        <rFont val="Arial"/>
        <family val="2"/>
      </rPr>
      <t>Optional</t>
    </r>
    <r>
      <rPr>
        <b/>
        <sz val="9"/>
        <color indexed="9"/>
        <rFont val="Arial"/>
        <family val="2"/>
      </rPr>
      <t>)</t>
    </r>
  </si>
  <si>
    <r>
      <t xml:space="preserve">Target Date
</t>
    </r>
    <r>
      <rPr>
        <b/>
        <sz val="9"/>
        <color indexed="9"/>
        <rFont val="Arial"/>
        <family val="2"/>
      </rPr>
      <t>(</t>
    </r>
    <r>
      <rPr>
        <b/>
        <sz val="9"/>
        <color rgb="FF66FF33"/>
        <rFont val="Arial"/>
        <family val="2"/>
      </rPr>
      <t>Required</t>
    </r>
    <r>
      <rPr>
        <b/>
        <sz val="9"/>
        <color indexed="9"/>
        <rFont val="Arial"/>
        <family val="2"/>
      </rPr>
      <t>)</t>
    </r>
  </si>
  <si>
    <r>
      <t xml:space="preserve">Days Left 
</t>
    </r>
    <r>
      <rPr>
        <b/>
        <sz val="9"/>
        <color indexed="9"/>
        <rFont val="Arial"/>
        <family val="2"/>
      </rPr>
      <t>(</t>
    </r>
    <r>
      <rPr>
        <b/>
        <sz val="9"/>
        <color rgb="FFFF0000"/>
        <rFont val="Arial"/>
        <family val="2"/>
      </rPr>
      <t>Auto</t>
    </r>
    <r>
      <rPr>
        <b/>
        <sz val="9"/>
        <color indexed="9"/>
        <rFont val="Arial"/>
        <family val="2"/>
      </rPr>
      <t>)</t>
    </r>
  </si>
  <si>
    <r>
      <t xml:space="preserve">Days Overdue 
</t>
    </r>
    <r>
      <rPr>
        <b/>
        <sz val="9"/>
        <color indexed="9"/>
        <rFont val="Arial"/>
        <family val="2"/>
      </rPr>
      <t>(</t>
    </r>
    <r>
      <rPr>
        <b/>
        <sz val="9"/>
        <color rgb="FFFF0000"/>
        <rFont val="Arial"/>
        <family val="2"/>
      </rPr>
      <t>Auto</t>
    </r>
    <r>
      <rPr>
        <b/>
        <sz val="9"/>
        <color indexed="9"/>
        <rFont val="Arial"/>
        <family val="2"/>
      </rPr>
      <t>)</t>
    </r>
  </si>
  <si>
    <r>
      <t xml:space="preserve">Completion Date
</t>
    </r>
    <r>
      <rPr>
        <b/>
        <sz val="9"/>
        <color indexed="9"/>
        <rFont val="Arial"/>
        <family val="2"/>
      </rPr>
      <t>(</t>
    </r>
    <r>
      <rPr>
        <b/>
        <sz val="9"/>
        <color rgb="FF66FF33"/>
        <rFont val="Arial"/>
        <family val="2"/>
      </rPr>
      <t>Required</t>
    </r>
    <r>
      <rPr>
        <b/>
        <sz val="9"/>
        <color indexed="9"/>
        <rFont val="Arial"/>
        <family val="2"/>
      </rPr>
      <t>)</t>
    </r>
  </si>
  <si>
    <r>
      <t xml:space="preserve">Actual Resolution
</t>
    </r>
    <r>
      <rPr>
        <b/>
        <sz val="9"/>
        <color indexed="9"/>
        <rFont val="Arial"/>
        <family val="2"/>
      </rPr>
      <t>(</t>
    </r>
    <r>
      <rPr>
        <b/>
        <sz val="9"/>
        <color rgb="FF66FF33"/>
        <rFont val="Arial"/>
        <family val="2"/>
      </rPr>
      <t>Required</t>
    </r>
    <r>
      <rPr>
        <b/>
        <sz val="9"/>
        <color indexed="9"/>
        <rFont val="Arial"/>
        <family val="2"/>
      </rPr>
      <t>)</t>
    </r>
  </si>
  <si>
    <r>
      <t xml:space="preserve">Issue Source
(if applicable)
</t>
    </r>
    <r>
      <rPr>
        <b/>
        <sz val="9"/>
        <color indexed="9"/>
        <rFont val="Arial"/>
        <family val="2"/>
      </rPr>
      <t>(</t>
    </r>
    <r>
      <rPr>
        <b/>
        <sz val="9"/>
        <color rgb="FFFFFF00"/>
        <rFont val="Arial"/>
        <family val="2"/>
      </rPr>
      <t>Optional</t>
    </r>
    <r>
      <rPr>
        <b/>
        <sz val="9"/>
        <color indexed="9"/>
        <rFont val="Arial"/>
        <family val="2"/>
      </rPr>
      <t>)</t>
    </r>
  </si>
  <si>
    <r>
      <t xml:space="preserve">Issue No.
</t>
    </r>
    <r>
      <rPr>
        <b/>
        <sz val="9"/>
        <color indexed="9"/>
        <rFont val="Arial"/>
        <family val="2"/>
      </rPr>
      <t>(</t>
    </r>
    <r>
      <rPr>
        <b/>
        <sz val="9"/>
        <color rgb="FF66FF33"/>
        <rFont val="Arial"/>
        <family val="2"/>
      </rPr>
      <t>Req'd</t>
    </r>
    <r>
      <rPr>
        <b/>
        <sz val="9"/>
        <color indexed="9"/>
        <rFont val="Arial"/>
        <family val="2"/>
      </rPr>
      <t>)</t>
    </r>
  </si>
  <si>
    <t>1. High</t>
  </si>
  <si>
    <t>2. Medium</t>
  </si>
  <si>
    <t>3. Low</t>
  </si>
  <si>
    <t>[Project Name]</t>
  </si>
  <si>
    <t>Prepared by:</t>
  </si>
  <si>
    <r>
      <t xml:space="preserve">[Author] </t>
    </r>
    <r>
      <rPr>
        <b/>
        <sz val="10"/>
        <color theme="1"/>
        <rFont val="Arial"/>
        <family val="2"/>
      </rPr>
      <t xml:space="preserve">/ </t>
    </r>
    <r>
      <rPr>
        <b/>
        <i/>
        <sz val="10"/>
        <color theme="1"/>
        <rFont val="Arial"/>
        <family val="2"/>
      </rPr>
      <t>[School/Division]</t>
    </r>
    <r>
      <rPr>
        <b/>
        <sz val="10"/>
        <color theme="1"/>
        <rFont val="Arial"/>
        <family val="2"/>
      </rPr>
      <t xml:space="preserve"> / </t>
    </r>
    <r>
      <rPr>
        <b/>
        <i/>
        <sz val="10"/>
        <color theme="1"/>
        <rFont val="Arial"/>
        <family val="2"/>
      </rPr>
      <t>[Department]</t>
    </r>
  </si>
  <si>
    <t>[Status] – [Version] – [Date]</t>
  </si>
  <si>
    <r>
      <t xml:space="preserve">Issue No. - </t>
    </r>
    <r>
      <rPr>
        <sz val="12"/>
        <color indexed="8"/>
        <rFont val="Arial"/>
        <family val="2"/>
      </rPr>
      <t>Enter the next number in the sequence.</t>
    </r>
  </si>
  <si>
    <r>
      <t>Date Issue Raised</t>
    </r>
    <r>
      <rPr>
        <sz val="12"/>
        <rFont val="Arial"/>
        <family val="2"/>
      </rPr>
      <t xml:space="preserve">  - Enter the date the issue was added to the log - DD/MM/YY.</t>
    </r>
  </si>
  <si>
    <r>
      <t>Areas</t>
    </r>
    <r>
      <rPr>
        <sz val="12"/>
        <rFont val="Arial"/>
        <family val="2"/>
      </rPr>
      <t xml:space="preserve"> and </t>
    </r>
    <r>
      <rPr>
        <b/>
        <sz val="12"/>
        <rFont val="Arial"/>
        <family val="2"/>
      </rPr>
      <t>Categories</t>
    </r>
    <r>
      <rPr>
        <sz val="12"/>
        <rFont val="Arial"/>
        <family val="2"/>
      </rPr>
      <t xml:space="preserve"> are designed to be used with the 'Auto Filter' feature in MS Excel and are user-definable depending on your project requirements. Areas should be High level, Categories  Low level. Select an area and a category from the drop down lists (if you need to add to the drop down lists, click on the respective column heading). </t>
    </r>
  </si>
  <si>
    <r>
      <t>Issue Details</t>
    </r>
    <r>
      <rPr>
        <sz val="12"/>
        <rFont val="Arial"/>
        <family val="2"/>
      </rPr>
      <t xml:space="preserve"> - Enter the precise details of the issue.</t>
    </r>
  </si>
  <si>
    <r>
      <t>Action Source</t>
    </r>
    <r>
      <rPr>
        <sz val="12"/>
        <rFont val="Arial"/>
        <family val="2"/>
      </rPr>
      <t xml:space="preserve"> - Enter the source of the issue where applicable. E.g. - DD/MM/YY Fit/Gap Technical Workshop </t>
    </r>
  </si>
  <si>
    <r>
      <t>Originator</t>
    </r>
    <r>
      <rPr>
        <sz val="12"/>
        <rFont val="Arial"/>
        <family val="2"/>
      </rPr>
      <t xml:space="preserve"> - Enter the name of the person who raised the issue from the drop-down list. (If you need to add a new name, click on the Originator column heading.)</t>
    </r>
  </si>
  <si>
    <r>
      <t>Owner</t>
    </r>
    <r>
      <rPr>
        <sz val="12"/>
        <rFont val="Arial"/>
        <family val="2"/>
      </rPr>
      <t xml:space="preserve"> - Enter the name of the person who will be investigating and leading the resolution of the issue from the drop-down list. (If you need to add a new name, click on the Owner column heading.)</t>
    </r>
  </si>
  <si>
    <r>
      <t>Issue Status</t>
    </r>
    <r>
      <rPr>
        <sz val="12"/>
        <rFont val="Arial"/>
        <family val="2"/>
      </rPr>
      <t xml:space="preserve"> - This is a self-calculating column so you </t>
    </r>
    <r>
      <rPr>
        <b/>
        <sz val="12"/>
        <color indexed="10"/>
        <rFont val="Arial"/>
        <family val="2"/>
      </rPr>
      <t>MUST NOT</t>
    </r>
    <r>
      <rPr>
        <sz val="12"/>
        <rFont val="Arial"/>
        <family val="2"/>
      </rPr>
      <t xml:space="preserve"> try to enter anything. When a Date Issue Raised date is input, the status is set to 'Open'. When a Completion Date is entered, the status changes to 'Closed'.</t>
    </r>
  </si>
  <si>
    <r>
      <t xml:space="preserve">Priority </t>
    </r>
    <r>
      <rPr>
        <sz val="12"/>
        <rFont val="Arial"/>
        <family val="2"/>
      </rPr>
      <t xml:space="preserve">- Choose </t>
    </r>
    <r>
      <rPr>
        <b/>
        <sz val="12"/>
        <color indexed="12"/>
        <rFont val="Arial"/>
        <family val="2"/>
      </rPr>
      <t>High</t>
    </r>
    <r>
      <rPr>
        <sz val="12"/>
        <rFont val="Arial"/>
        <family val="2"/>
      </rPr>
      <t xml:space="preserve">, </t>
    </r>
    <r>
      <rPr>
        <b/>
        <sz val="12"/>
        <color indexed="12"/>
        <rFont val="Arial"/>
        <family val="2"/>
      </rPr>
      <t>Medium</t>
    </r>
    <r>
      <rPr>
        <sz val="12"/>
        <rFont val="Arial"/>
        <family val="2"/>
      </rPr>
      <t xml:space="preserve"> or </t>
    </r>
    <r>
      <rPr>
        <b/>
        <sz val="12"/>
        <color indexed="12"/>
        <rFont val="Arial"/>
        <family val="2"/>
      </rPr>
      <t>Low</t>
    </r>
    <r>
      <rPr>
        <sz val="12"/>
        <rFont val="Arial"/>
        <family val="2"/>
      </rPr>
      <t xml:space="preserve"> from the drop-down list where </t>
    </r>
    <r>
      <rPr>
        <b/>
        <sz val="12"/>
        <color indexed="8"/>
        <rFont val="Arial"/>
        <family val="2"/>
      </rPr>
      <t>1. High</t>
    </r>
    <r>
      <rPr>
        <sz val="12"/>
        <rFont val="Arial"/>
        <family val="2"/>
      </rPr>
      <t xml:space="preserve"> = Target date between 1-7 days,        </t>
    </r>
    <r>
      <rPr>
        <b/>
        <sz val="12"/>
        <color indexed="8"/>
        <rFont val="Arial"/>
        <family val="2"/>
      </rPr>
      <t>2. Medium</t>
    </r>
    <r>
      <rPr>
        <sz val="12"/>
        <rFont val="Arial"/>
        <family val="2"/>
      </rPr>
      <t xml:space="preserve"> = Target date between 8-14 days and </t>
    </r>
    <r>
      <rPr>
        <b/>
        <sz val="12"/>
        <rFont val="Arial"/>
        <family val="2"/>
      </rPr>
      <t>3. Low</t>
    </r>
    <r>
      <rPr>
        <sz val="12"/>
        <rFont val="Arial"/>
        <family val="2"/>
      </rPr>
      <t xml:space="preserve"> = Target date &gt; 14 days.</t>
    </r>
  </si>
  <si>
    <r>
      <t>Notes/Proposed Resolution</t>
    </r>
    <r>
      <rPr>
        <sz val="12"/>
        <rFont val="Arial"/>
        <family val="2"/>
      </rPr>
      <t xml:space="preserve"> - Enter the precise details of the </t>
    </r>
    <r>
      <rPr>
        <i/>
        <sz val="12"/>
        <rFont val="Arial"/>
        <family val="2"/>
      </rPr>
      <t>proposed</t>
    </r>
    <r>
      <rPr>
        <sz val="12"/>
        <rFont val="Arial"/>
        <family val="2"/>
      </rPr>
      <t xml:space="preserve"> resolution ensuring the intended steps to resolve the action are clearly stated.</t>
    </r>
  </si>
  <si>
    <r>
      <t>Target Date</t>
    </r>
    <r>
      <rPr>
        <sz val="12"/>
        <rFont val="Arial"/>
        <family val="2"/>
      </rPr>
      <t xml:space="preserve"> - Enter a target date for the issue to be completed - DD/MM/YY</t>
    </r>
  </si>
  <si>
    <r>
      <t xml:space="preserve">Day Left - </t>
    </r>
    <r>
      <rPr>
        <sz val="12"/>
        <rFont val="Arial"/>
        <family val="2"/>
      </rPr>
      <t xml:space="preserve">This a self-calculating column so you </t>
    </r>
    <r>
      <rPr>
        <b/>
        <sz val="12"/>
        <color indexed="10"/>
        <rFont val="Arial"/>
        <family val="2"/>
      </rPr>
      <t>MUST NOT</t>
    </r>
    <r>
      <rPr>
        <sz val="12"/>
        <rFont val="Arial"/>
        <family val="2"/>
      </rPr>
      <t xml:space="preserve"> try to enter anything. If the target date is today, Days Left will show in GREEN. If there are 1-7 days before the target date, Days Left will show in YELLOW. If there are more than 7 days until the target date, Days Left will show as Regular text.</t>
    </r>
  </si>
  <si>
    <r>
      <t>Days Overdue</t>
    </r>
    <r>
      <rPr>
        <sz val="12"/>
        <rFont val="Arial"/>
        <family val="2"/>
      </rPr>
      <t xml:space="preserve"> - This a self-calculating column so you </t>
    </r>
    <r>
      <rPr>
        <b/>
        <sz val="12"/>
        <color indexed="10"/>
        <rFont val="Arial"/>
        <family val="2"/>
      </rPr>
      <t>MUST NOT</t>
    </r>
    <r>
      <rPr>
        <sz val="12"/>
        <rFont val="Arial"/>
        <family val="2"/>
      </rPr>
      <t xml:space="preserve"> try to enter anything. When the target date is earlier than today's date and there is no completion date, the Days Overdue will show in RED. They will remain RED if the completion date is after the target date. However, once you mark the issue status as CLOSED, the overdue issue will no longer show on the Issue Summary worksheet.</t>
    </r>
  </si>
  <si>
    <r>
      <t>Completion Date</t>
    </r>
    <r>
      <rPr>
        <sz val="12"/>
        <rFont val="Arial"/>
        <family val="2"/>
      </rPr>
      <t xml:space="preserve"> - Enter the date the issue is actually completed - DD/MM/YY.</t>
    </r>
  </si>
  <si>
    <r>
      <t>Actual Resolution</t>
    </r>
    <r>
      <rPr>
        <sz val="12"/>
        <rFont val="Arial"/>
        <family val="2"/>
      </rPr>
      <t xml:space="preserve"> - Enter the precise details of the </t>
    </r>
    <r>
      <rPr>
        <i/>
        <sz val="12"/>
        <rFont val="Arial"/>
        <family val="2"/>
      </rPr>
      <t>actual</t>
    </r>
    <r>
      <rPr>
        <sz val="12"/>
        <rFont val="Arial"/>
        <family val="2"/>
      </rPr>
      <t xml:space="preserve"> resolution ensuring it is clear as to what the final outcome was.</t>
    </r>
  </si>
  <si>
    <r>
      <t>Adding Extra Rows</t>
    </r>
    <r>
      <rPr>
        <sz val="12"/>
        <rFont val="Arial"/>
        <family val="2"/>
      </rPr>
      <t xml:space="preserve"> - If you need to add a new line to the Issue Log - Choose Tools&gt;Protection&gt;Unprotect Sheet and click on OK. Do </t>
    </r>
    <r>
      <rPr>
        <b/>
        <sz val="12"/>
        <color indexed="10"/>
        <rFont val="Arial"/>
        <family val="2"/>
      </rPr>
      <t>NOT</t>
    </r>
    <r>
      <rPr>
        <sz val="12"/>
        <rFont val="Arial"/>
        <family val="2"/>
      </rPr>
      <t xml:space="preserve"> just insert a new row, as this will not include the required formulae and therefore what you enter in the row will not be included in the calculations that feed the Issue Summary metrics. Instead, </t>
    </r>
    <r>
      <rPr>
        <b/>
        <sz val="12"/>
        <rFont val="Arial"/>
        <family val="2"/>
      </rPr>
      <t>copy</t>
    </r>
    <r>
      <rPr>
        <sz val="12"/>
        <rFont val="Arial"/>
        <family val="2"/>
      </rPr>
      <t xml:space="preserve"> the previous line (Cntrl+C), press the right mouse button and choose '</t>
    </r>
    <r>
      <rPr>
        <b/>
        <sz val="12"/>
        <rFont val="Arial"/>
        <family val="2"/>
      </rPr>
      <t>Insert Copied Cells</t>
    </r>
    <r>
      <rPr>
        <sz val="12"/>
        <rFont val="Arial"/>
        <family val="2"/>
      </rPr>
      <t>'. This will ensure all the formulae and formatting are copied to the new row. Protect the sheet again afterwards. You do not need to put in a password.</t>
    </r>
  </si>
  <si>
    <r>
      <t>Printing the Workbook</t>
    </r>
    <r>
      <rPr>
        <sz val="12"/>
        <rFont val="Arial"/>
        <family val="2"/>
      </rPr>
      <t xml:space="preserve"> - By default the page size of the Title Page, Action Log and Action Summary worksheets is A4. If you have access to an A3 printer, it is recommended that you print on this page size. </t>
    </r>
    <r>
      <rPr>
        <b/>
        <u/>
        <sz val="12"/>
        <rFont val="Arial"/>
        <family val="2"/>
      </rPr>
      <t>Note:</t>
    </r>
    <r>
      <rPr>
        <sz val="12"/>
        <rFont val="Arial"/>
        <family val="2"/>
      </rPr>
      <t xml:space="preserve"> A3 will only be available for selection when you have a printer driver for an A3 printer selected. Also, before printing it is recommended that you filter on the Issue Status of 'Open' and set the Print Area to only include the rows that contain Open issues. </t>
    </r>
  </si>
  <si>
    <r>
      <t xml:space="preserve">Using the AutoFilter feature - </t>
    </r>
    <r>
      <rPr>
        <sz val="12"/>
        <rFont val="Arial"/>
        <family val="2"/>
      </rPr>
      <t>Remove the Protection from the worksheet by choosing Tools&gt;Protection&gt;Unprotect Sheet and clicking on OK. Then select row 7 and choose Data&gt;Filter&gt;AutoFilter. A number of drop-down boxes will appear along this row. To filter out any closed issues, choose 'Open' from the Issue Status drop-down box. To just show open issues for a particular person, choose their name from the Owner drop-down box. Print the resulting issues to get your 'To Do' list. Once printed, remove the AutoFilter by choosing Data&gt;Filter&gt;Show All.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</si>
</sst>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
  </numFmts>
  <fonts count="47" x14ac:knownFonts="1">
    <font>
      <sz val="11"/>
      <color theme="1"/>
      <name val="Calibri"/>
      <family val="2"/>
      <scheme val="minor"/>
    </font>
    <font>
      <sz val="10"/>
      <name val="Arial Black"/>
      <family val="2"/>
    </font>
    <font>
      <sz val="10"/>
      <name val="Arial"/>
      <family val="2"/>
    </font>
    <font>
      <b/>
      <sz val="10"/>
      <color indexed="10"/>
      <name val="Arial"/>
      <family val="2"/>
    </font>
    <font>
      <b/>
      <sz val="12"/>
      <name val="Arial"/>
      <family val="2"/>
    </font>
    <font>
      <sz val="8"/>
      <name val="Arial"/>
      <family val="2"/>
    </font>
    <font>
      <b/>
      <sz val="18"/>
      <color indexed="9"/>
      <name val="Arial"/>
      <family val="2"/>
    </font>
    <font>
      <b/>
      <sz val="16"/>
      <color indexed="9"/>
      <name val="Arial"/>
      <family val="2"/>
    </font>
    <font>
      <b/>
      <sz val="12"/>
      <color indexed="9"/>
      <name val="Arial"/>
      <family val="2"/>
    </font>
    <font>
      <u/>
      <sz val="10"/>
      <color indexed="12"/>
      <name val="Arial"/>
      <family val="2"/>
    </font>
    <font>
      <b/>
      <u/>
      <sz val="12"/>
      <color indexed="9"/>
      <name val="Arial"/>
      <family val="2"/>
    </font>
    <font>
      <sz val="12"/>
      <name val="Arial"/>
      <family val="2"/>
    </font>
    <font>
      <b/>
      <sz val="10"/>
      <color indexed="9"/>
      <name val="Arial"/>
      <family val="2"/>
    </font>
    <font>
      <b/>
      <sz val="10"/>
      <name val="Arial"/>
      <family val="2"/>
    </font>
    <font>
      <b/>
      <sz val="12"/>
      <color indexed="8"/>
      <name val="Arial"/>
      <family val="2"/>
    </font>
    <font>
      <b/>
      <sz val="10"/>
      <color indexed="81"/>
      <name val="Arial"/>
      <family val="2"/>
    </font>
    <font>
      <b/>
      <sz val="10"/>
      <color indexed="8"/>
      <name val="Arial"/>
      <family val="2"/>
    </font>
    <font>
      <b/>
      <sz val="16"/>
      <color indexed="8"/>
      <name val="Arial"/>
      <family val="2"/>
    </font>
    <font>
      <b/>
      <sz val="14"/>
      <color indexed="9"/>
      <name val="Arial"/>
      <family val="2"/>
    </font>
    <font>
      <b/>
      <sz val="8"/>
      <name val="Arial"/>
      <family val="2"/>
    </font>
    <font>
      <b/>
      <u/>
      <sz val="10"/>
      <color indexed="81"/>
      <name val="Tahoma"/>
      <family val="2"/>
    </font>
    <font>
      <b/>
      <sz val="10"/>
      <color indexed="81"/>
      <name val="Tahoma"/>
      <family val="2"/>
    </font>
    <font>
      <sz val="10"/>
      <color indexed="81"/>
      <name val="Tahoma"/>
      <family val="2"/>
    </font>
    <font>
      <b/>
      <sz val="10"/>
      <color indexed="10"/>
      <name val="Tahoma"/>
      <family val="2"/>
    </font>
    <font>
      <b/>
      <sz val="9"/>
      <color indexed="9"/>
      <name val="Arial"/>
      <family val="2"/>
    </font>
    <font>
      <b/>
      <sz val="9"/>
      <color rgb="FFFFFF00"/>
      <name val="Arial"/>
      <family val="2"/>
    </font>
    <font>
      <b/>
      <sz val="9"/>
      <color rgb="FF66FF33"/>
      <name val="Arial"/>
      <family val="2"/>
    </font>
    <font>
      <b/>
      <u/>
      <sz val="9"/>
      <color indexed="9"/>
      <name val="Arial"/>
      <family val="2"/>
    </font>
    <font>
      <b/>
      <u/>
      <sz val="9"/>
      <color rgb="FFFFFF00"/>
      <name val="Arial"/>
      <family val="2"/>
    </font>
    <font>
      <b/>
      <u/>
      <sz val="9"/>
      <color rgb="FF66FF33"/>
      <name val="Arial"/>
      <family val="2"/>
    </font>
    <font>
      <b/>
      <sz val="9"/>
      <color rgb="FFFF0000"/>
      <name val="Arial"/>
      <family val="2"/>
    </font>
    <font>
      <b/>
      <sz val="14"/>
      <color rgb="FF0076B7"/>
      <name val="Arial"/>
      <family val="2"/>
    </font>
    <font>
      <sz val="11"/>
      <color theme="1"/>
      <name val="Arial"/>
      <family val="2"/>
    </font>
    <font>
      <sz val="10"/>
      <color theme="1"/>
      <name val="Arial"/>
      <family val="2"/>
    </font>
    <font>
      <b/>
      <sz val="10"/>
      <color theme="1"/>
      <name val="Arial"/>
      <family val="2"/>
    </font>
    <font>
      <b/>
      <i/>
      <sz val="10"/>
      <color theme="1"/>
      <name val="Arial"/>
      <family val="2"/>
    </font>
    <font>
      <i/>
      <sz val="10"/>
      <color theme="1"/>
      <name val="Arial"/>
      <family val="2"/>
    </font>
    <font>
      <b/>
      <sz val="12"/>
      <color indexed="10"/>
      <name val="Arial"/>
      <family val="2"/>
    </font>
    <font>
      <b/>
      <u/>
      <sz val="12"/>
      <name val="Arial"/>
      <family val="2"/>
    </font>
    <font>
      <sz val="12"/>
      <color indexed="8"/>
      <name val="Arial"/>
      <family val="2"/>
    </font>
    <font>
      <b/>
      <sz val="12"/>
      <color indexed="12"/>
      <name val="Arial"/>
      <family val="2"/>
    </font>
    <font>
      <b/>
      <sz val="16"/>
      <color rgb="FF646B86"/>
      <name val="Arial"/>
      <family val="2"/>
    </font>
    <font>
      <sz val="18"/>
      <color theme="0"/>
      <name val="Arial"/>
      <family val="2"/>
    </font>
    <font>
      <sz val="18"/>
      <name val="Arial"/>
      <family val="2"/>
    </font>
    <font>
      <i/>
      <sz val="12"/>
      <name val="Arial"/>
      <family val="2"/>
    </font>
    <font>
      <b/>
      <sz val="22"/>
      <color theme="0"/>
      <name val="Arial"/>
      <family val="2"/>
    </font>
    <font>
      <b/>
      <sz val="18"/>
      <color theme="0"/>
      <name val="Arial"/>
      <family val="2"/>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9"/>
        <bgColor indexed="64"/>
      </patternFill>
    </fill>
    <fill>
      <patternFill patternType="solid">
        <fgColor indexed="28"/>
        <bgColor indexed="64"/>
      </patternFill>
    </fill>
    <fill>
      <patternFill patternType="solid">
        <fgColor indexed="46"/>
        <bgColor indexed="64"/>
      </patternFill>
    </fill>
    <fill>
      <patternFill patternType="solid">
        <fgColor indexed="14"/>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4"/>
        <bgColor indexed="64"/>
      </patternFill>
    </fill>
    <fill>
      <patternFill patternType="solid">
        <fgColor theme="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rgb="FF61898A"/>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ck">
        <color indexed="8"/>
      </left>
      <right style="thin">
        <color indexed="9"/>
      </right>
      <top style="thick">
        <color indexed="8"/>
      </top>
      <bottom style="thin">
        <color indexed="8"/>
      </bottom>
      <diagonal/>
    </border>
    <border>
      <left style="thin">
        <color indexed="9"/>
      </left>
      <right style="thin">
        <color indexed="9"/>
      </right>
      <top style="thick">
        <color indexed="8"/>
      </top>
      <bottom style="thin">
        <color indexed="8"/>
      </bottom>
      <diagonal/>
    </border>
    <border>
      <left style="thin">
        <color indexed="9"/>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ck">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top style="thin">
        <color indexed="8"/>
      </top>
      <bottom/>
      <diagonal/>
    </border>
    <border>
      <left style="medium">
        <color indexed="8"/>
      </left>
      <right style="thick">
        <color indexed="8"/>
      </right>
      <top style="thin">
        <color indexed="8"/>
      </top>
      <bottom/>
      <diagonal/>
    </border>
    <border>
      <left style="thick">
        <color indexed="8"/>
      </left>
      <right/>
      <top style="medium">
        <color indexed="8"/>
      </top>
      <bottom style="thin">
        <color indexed="8"/>
      </bottom>
      <diagonal/>
    </border>
    <border>
      <left/>
      <right/>
      <top style="medium">
        <color indexed="8"/>
      </top>
      <bottom style="thin">
        <color indexed="8"/>
      </bottom>
      <diagonal/>
    </border>
    <border>
      <left/>
      <right style="thick">
        <color indexed="8"/>
      </right>
      <top style="medium">
        <color indexed="8"/>
      </top>
      <bottom style="thin">
        <color indexed="8"/>
      </bottom>
      <diagonal/>
    </border>
    <border>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medium">
        <color indexed="64"/>
      </left>
      <right style="thin">
        <color indexed="9"/>
      </right>
      <top/>
      <bottom/>
      <diagonal/>
    </border>
    <border>
      <left style="thin">
        <color indexed="9"/>
      </left>
      <right style="thin">
        <color indexed="9"/>
      </right>
      <top/>
      <bottom/>
      <diagonal/>
    </border>
    <border>
      <left style="thin">
        <color indexed="9"/>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9"/>
      </bottom>
      <diagonal/>
    </border>
    <border>
      <left style="medium">
        <color indexed="8"/>
      </left>
      <right style="medium">
        <color indexed="9"/>
      </right>
      <top style="thin">
        <color indexed="9"/>
      </top>
      <bottom style="double">
        <color indexed="8"/>
      </bottom>
      <diagonal/>
    </border>
    <border>
      <left style="medium">
        <color indexed="9"/>
      </left>
      <right style="medium">
        <color indexed="9"/>
      </right>
      <top style="thin">
        <color indexed="9"/>
      </top>
      <bottom style="double">
        <color indexed="8"/>
      </bottom>
      <diagonal/>
    </border>
    <border>
      <left style="medium">
        <color indexed="9"/>
      </left>
      <right style="medium">
        <color indexed="64"/>
      </right>
      <top style="thin">
        <color indexed="9"/>
      </top>
      <bottom style="double">
        <color indexed="8"/>
      </bottom>
      <diagonal/>
    </border>
    <border>
      <left style="double">
        <color indexed="8"/>
      </left>
      <right/>
      <top style="double">
        <color indexed="8"/>
      </top>
      <bottom/>
      <diagonal/>
    </border>
    <border>
      <left style="double">
        <color indexed="8"/>
      </left>
      <right style="medium">
        <color indexed="64"/>
      </right>
      <top style="double">
        <color indexed="8"/>
      </top>
      <bottom/>
      <diagonal/>
    </border>
    <border>
      <left style="double">
        <color indexed="8"/>
      </left>
      <right/>
      <top/>
      <bottom style="double">
        <color indexed="8"/>
      </bottom>
      <diagonal/>
    </border>
    <border>
      <left style="double">
        <color indexed="8"/>
      </left>
      <right style="medium">
        <color indexed="64"/>
      </right>
      <top style="double">
        <color indexed="8"/>
      </top>
      <bottom style="double">
        <color indexed="8"/>
      </bottom>
      <diagonal/>
    </border>
    <border>
      <left style="medium">
        <color indexed="8"/>
      </left>
      <right/>
      <top style="thin">
        <color indexed="64"/>
      </top>
      <bottom style="thin">
        <color indexed="64"/>
      </bottom>
      <diagonal/>
    </border>
    <border>
      <left style="medium">
        <color indexed="8"/>
      </left>
      <right style="medium">
        <color indexed="8"/>
      </right>
      <top style="double">
        <color indexed="8"/>
      </top>
      <bottom style="thin">
        <color indexed="64"/>
      </bottom>
      <diagonal/>
    </border>
    <border>
      <left style="medium">
        <color indexed="8"/>
      </left>
      <right style="medium">
        <color indexed="8"/>
      </right>
      <top style="thin">
        <color indexed="64"/>
      </top>
      <bottom style="thin">
        <color indexed="64"/>
      </bottom>
      <diagonal/>
    </border>
    <border>
      <left style="medium">
        <color indexed="8"/>
      </left>
      <right style="medium">
        <color indexed="64"/>
      </right>
      <top style="thin">
        <color indexed="64"/>
      </top>
      <bottom style="thin">
        <color indexed="64"/>
      </bottom>
      <diagonal/>
    </border>
    <border>
      <left style="medium">
        <color indexed="8"/>
      </left>
      <right/>
      <top style="thin">
        <color indexed="64"/>
      </top>
      <bottom style="medium">
        <color indexed="64"/>
      </bottom>
      <diagonal/>
    </border>
    <border>
      <left style="medium">
        <color indexed="8"/>
      </left>
      <right style="medium">
        <color indexed="64"/>
      </right>
      <top style="thin">
        <color indexed="64"/>
      </top>
      <bottom style="medium">
        <color indexed="64"/>
      </bottom>
      <diagonal/>
    </border>
    <border>
      <left style="thin">
        <color indexed="8"/>
      </left>
      <right/>
      <top style="thin">
        <color indexed="8"/>
      </top>
      <bottom style="thick">
        <color indexed="8"/>
      </bottom>
      <diagonal/>
    </border>
    <border>
      <left/>
      <right style="thick">
        <color indexed="8"/>
      </right>
      <top style="thin">
        <color indexed="8"/>
      </top>
      <bottom style="thick">
        <color indexed="8"/>
      </bottom>
      <diagonal/>
    </border>
    <border>
      <left/>
      <right/>
      <top/>
      <bottom style="thick">
        <color theme="0"/>
      </bottom>
      <diagonal/>
    </border>
  </borders>
  <cellStyleXfs count="2">
    <xf numFmtId="0" fontId="0" fillId="0" borderId="0"/>
    <xf numFmtId="0" fontId="9" fillId="0" borderId="0" applyNumberFormat="0" applyFill="0" applyBorder="0" applyAlignment="0" applyProtection="0">
      <alignment vertical="top"/>
      <protection locked="0"/>
    </xf>
  </cellStyleXfs>
  <cellXfs count="169">
    <xf numFmtId="0" fontId="0" fillId="0" borderId="0" xfId="0"/>
    <xf numFmtId="0" fontId="1" fillId="0" borderId="0" xfId="0" applyFont="1" applyAlignment="1">
      <alignment horizontal="left" wrapText="1"/>
    </xf>
    <xf numFmtId="0" fontId="1" fillId="0" borderId="0" xfId="0" applyFont="1"/>
    <xf numFmtId="0" fontId="2" fillId="0" borderId="0" xfId="0" applyFont="1"/>
    <xf numFmtId="0" fontId="0" fillId="0" borderId="0" xfId="0" applyAlignment="1">
      <alignment horizontal="center" vertical="center"/>
    </xf>
    <xf numFmtId="15" fontId="0" fillId="0" borderId="0" xfId="0" applyNumberFormat="1" applyAlignment="1">
      <alignment horizontal="center" vertical="center"/>
    </xf>
    <xf numFmtId="0" fontId="0" fillId="0" borderId="0" xfId="0" applyAlignment="1">
      <alignment vertical="center"/>
    </xf>
    <xf numFmtId="49" fontId="4" fillId="2" borderId="10" xfId="0" applyNumberFormat="1" applyFont="1" applyFill="1" applyBorder="1" applyAlignment="1">
      <alignment horizontal="center" vertical="center"/>
    </xf>
    <xf numFmtId="15" fontId="0" fillId="0" borderId="0" xfId="0" applyNumberFormat="1" applyAlignment="1">
      <alignment horizontal="center"/>
    </xf>
    <xf numFmtId="0" fontId="0" fillId="0" borderId="0" xfId="0" applyAlignment="1">
      <alignment horizontal="center"/>
    </xf>
    <xf numFmtId="0" fontId="13" fillId="3" borderId="19" xfId="0" applyFont="1" applyFill="1" applyBorder="1" applyAlignment="1" applyProtection="1">
      <alignment horizontal="center" vertical="top"/>
      <protection locked="0"/>
    </xf>
    <xf numFmtId="165" fontId="14" fillId="3" borderId="20" xfId="0" applyNumberFormat="1" applyFont="1" applyFill="1" applyBorder="1" applyAlignment="1" applyProtection="1">
      <alignment horizontal="center" vertical="top"/>
    </xf>
    <xf numFmtId="165" fontId="4" fillId="3" borderId="20" xfId="0" applyNumberFormat="1" applyFont="1" applyFill="1" applyBorder="1" applyAlignment="1">
      <alignment horizontal="center" vertical="top" wrapText="1"/>
    </xf>
    <xf numFmtId="0" fontId="13" fillId="3" borderId="22" xfId="0" applyFont="1" applyFill="1" applyBorder="1" applyAlignment="1" applyProtection="1">
      <alignment horizontal="center" vertical="top"/>
      <protection locked="0"/>
    </xf>
    <xf numFmtId="165" fontId="14" fillId="3" borderId="1" xfId="0" applyNumberFormat="1" applyFont="1" applyFill="1" applyBorder="1" applyAlignment="1" applyProtection="1">
      <alignment horizontal="center" vertical="top"/>
    </xf>
    <xf numFmtId="165" fontId="4" fillId="3" borderId="1" xfId="0" applyNumberFormat="1" applyFont="1" applyFill="1" applyBorder="1" applyAlignment="1">
      <alignment horizontal="center" vertical="top" wrapText="1"/>
    </xf>
    <xf numFmtId="0" fontId="2" fillId="3" borderId="1" xfId="0" applyFont="1" applyFill="1" applyBorder="1" applyAlignment="1" applyProtection="1">
      <alignment horizontal="left" vertical="top" wrapText="1" indent="1"/>
      <protection locked="0"/>
    </xf>
    <xf numFmtId="1" fontId="5" fillId="3" borderId="49" xfId="0" applyNumberFormat="1" applyFont="1" applyFill="1" applyBorder="1" applyAlignment="1">
      <alignment horizontal="center" vertical="center" wrapText="1"/>
    </xf>
    <xf numFmtId="1" fontId="5" fillId="3" borderId="50" xfId="0" applyNumberFormat="1" applyFont="1" applyFill="1" applyBorder="1" applyAlignment="1">
      <alignment horizontal="center" vertical="center" wrapText="1"/>
    </xf>
    <xf numFmtId="0" fontId="19" fillId="4" borderId="32" xfId="0" applyFont="1" applyFill="1" applyBorder="1"/>
    <xf numFmtId="0" fontId="13" fillId="3" borderId="52" xfId="0" applyFont="1" applyFill="1" applyBorder="1" applyAlignment="1">
      <alignment horizontal="left" indent="1"/>
    </xf>
    <xf numFmtId="1" fontId="0" fillId="0" borderId="0" xfId="0" applyNumberFormat="1"/>
    <xf numFmtId="0" fontId="31" fillId="0" borderId="0" xfId="0" applyFont="1"/>
    <xf numFmtId="49" fontId="4" fillId="2" borderId="7" xfId="0" applyNumberFormat="1" applyFont="1" applyFill="1" applyBorder="1" applyAlignment="1">
      <alignment horizontal="center" vertical="center"/>
    </xf>
    <xf numFmtId="164" fontId="5" fillId="0" borderId="0" xfId="0" applyNumberFormat="1" applyFont="1" applyAlignment="1">
      <alignment horizontal="center" wrapText="1"/>
    </xf>
    <xf numFmtId="49" fontId="11" fillId="0" borderId="0" xfId="0" applyNumberFormat="1" applyFont="1"/>
    <xf numFmtId="0" fontId="13" fillId="0" borderId="0" xfId="0" applyFont="1"/>
    <xf numFmtId="0" fontId="19" fillId="3" borderId="47" xfId="0" applyFont="1" applyFill="1" applyBorder="1" applyAlignment="1">
      <alignment horizontal="left" vertical="center" wrapText="1" indent="1"/>
    </xf>
    <xf numFmtId="1" fontId="5" fillId="3" borderId="48" xfId="0" applyNumberFormat="1" applyFont="1" applyFill="1" applyBorder="1" applyAlignment="1">
      <alignment horizontal="center" vertical="center" wrapText="1"/>
    </xf>
    <xf numFmtId="1" fontId="5" fillId="3" borderId="19" xfId="0" applyNumberFormat="1" applyFont="1" applyFill="1" applyBorder="1" applyAlignment="1">
      <alignment horizontal="center" vertical="center" wrapText="1"/>
    </xf>
    <xf numFmtId="1" fontId="5" fillId="3" borderId="21" xfId="0" applyNumberFormat="1" applyFont="1" applyFill="1" applyBorder="1" applyAlignment="1">
      <alignment horizontal="center" vertical="center" wrapText="1"/>
    </xf>
    <xf numFmtId="1" fontId="5" fillId="3" borderId="20" xfId="0" applyNumberFormat="1" applyFont="1" applyFill="1" applyBorder="1" applyAlignment="1">
      <alignment horizontal="center" vertical="center" wrapText="1"/>
    </xf>
    <xf numFmtId="0" fontId="13" fillId="3" borderId="0" xfId="0" applyFont="1" applyFill="1" applyBorder="1" applyAlignment="1">
      <alignment horizontal="left" indent="1"/>
    </xf>
    <xf numFmtId="0" fontId="19" fillId="3" borderId="0" xfId="0" applyFont="1" applyFill="1" applyBorder="1" applyAlignment="1">
      <alignment horizontal="left" wrapText="1" indent="1"/>
    </xf>
    <xf numFmtId="0" fontId="13" fillId="3" borderId="0" xfId="0" applyFont="1" applyFill="1" applyBorder="1" applyAlignment="1">
      <alignment vertical="top"/>
    </xf>
    <xf numFmtId="0" fontId="13" fillId="3" borderId="0" xfId="0" applyFont="1" applyFill="1" applyBorder="1"/>
    <xf numFmtId="0" fontId="13" fillId="3" borderId="0" xfId="0" applyFont="1" applyFill="1" applyBorder="1" applyAlignment="1">
      <alignment horizontal="center"/>
    </xf>
    <xf numFmtId="0" fontId="13" fillId="3" borderId="27" xfId="0" applyFont="1" applyFill="1" applyBorder="1" applyAlignment="1"/>
    <xf numFmtId="0" fontId="19" fillId="3" borderId="0" xfId="0" applyFont="1" applyFill="1" applyBorder="1" applyAlignment="1">
      <alignment horizontal="left" indent="1"/>
    </xf>
    <xf numFmtId="0" fontId="2" fillId="4" borderId="27" xfId="0" applyFont="1" applyFill="1" applyBorder="1" applyAlignment="1">
      <alignment horizontal="left" indent="1"/>
    </xf>
    <xf numFmtId="0" fontId="19" fillId="3" borderId="27" xfId="0" applyFont="1" applyFill="1" applyBorder="1" applyAlignment="1">
      <alignment horizontal="left" indent="1"/>
    </xf>
    <xf numFmtId="0" fontId="32" fillId="0" borderId="0" xfId="0" applyFont="1"/>
    <xf numFmtId="0" fontId="33"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7" fillId="13" borderId="24" xfId="0" applyFont="1" applyFill="1" applyBorder="1" applyAlignment="1">
      <alignment horizontal="centerContinuous" vertical="center" wrapText="1"/>
    </xf>
    <xf numFmtId="49" fontId="8" fillId="13" borderId="16" xfId="0" applyNumberFormat="1" applyFont="1" applyFill="1" applyBorder="1" applyAlignment="1">
      <alignment horizontal="center" vertical="center" wrapText="1"/>
    </xf>
    <xf numFmtId="49" fontId="8" fillId="13" borderId="17" xfId="0" applyNumberFormat="1" applyFont="1" applyFill="1" applyBorder="1" applyAlignment="1">
      <alignment horizontal="center" vertical="center" wrapText="1"/>
    </xf>
    <xf numFmtId="49" fontId="10" fillId="13" borderId="17" xfId="1" applyNumberFormat="1" applyFont="1" applyFill="1" applyBorder="1" applyAlignment="1" applyProtection="1">
      <alignment horizontal="center" vertical="center" wrapText="1"/>
    </xf>
    <xf numFmtId="0" fontId="14" fillId="15" borderId="6" xfId="0" applyFont="1" applyFill="1" applyBorder="1" applyAlignment="1">
      <alignment horizontal="left" vertical="top" wrapText="1"/>
    </xf>
    <xf numFmtId="0" fontId="4" fillId="15" borderId="6" xfId="0" applyFont="1" applyFill="1" applyBorder="1" applyAlignment="1">
      <alignment horizontal="left" vertical="top" wrapText="1"/>
    </xf>
    <xf numFmtId="0" fontId="4" fillId="15" borderId="9" xfId="0" applyFont="1" applyFill="1" applyBorder="1" applyAlignment="1">
      <alignment horizontal="left" vertical="top" wrapText="1"/>
    </xf>
    <xf numFmtId="49" fontId="4" fillId="15" borderId="5" xfId="0" applyNumberFormat="1" applyFont="1" applyFill="1" applyBorder="1" applyAlignment="1">
      <alignment horizontal="left" vertical="top" indent="1"/>
    </xf>
    <xf numFmtId="49" fontId="4" fillId="15" borderId="8" xfId="0" applyNumberFormat="1" applyFont="1" applyFill="1" applyBorder="1" applyAlignment="1">
      <alignment horizontal="left" vertical="top" indent="1"/>
    </xf>
    <xf numFmtId="49" fontId="4" fillId="15" borderId="15" xfId="0" applyNumberFormat="1" applyFont="1" applyFill="1" applyBorder="1" applyAlignment="1">
      <alignment horizontal="left" vertical="top" indent="1"/>
    </xf>
    <xf numFmtId="0" fontId="8" fillId="13" borderId="30" xfId="0" applyFont="1" applyFill="1" applyBorder="1" applyAlignment="1">
      <alignment horizontal="centerContinuous" vertical="center"/>
    </xf>
    <xf numFmtId="0" fontId="8" fillId="13" borderId="31" xfId="0" applyFont="1" applyFill="1" applyBorder="1" applyAlignment="1">
      <alignment horizontal="centerContinuous" vertical="center"/>
    </xf>
    <xf numFmtId="22" fontId="7" fillId="13" borderId="24" xfId="0" applyNumberFormat="1" applyFont="1" applyFill="1" applyBorder="1" applyAlignment="1">
      <alignment horizontal="centerContinuous" vertical="center" wrapText="1"/>
    </xf>
    <xf numFmtId="0" fontId="7" fillId="13" borderId="25" xfId="0" applyFont="1" applyFill="1" applyBorder="1" applyAlignment="1">
      <alignment horizontal="centerContinuous" vertical="center" wrapText="1"/>
    </xf>
    <xf numFmtId="0" fontId="8" fillId="13" borderId="29" xfId="0" applyFont="1" applyFill="1" applyBorder="1" applyAlignment="1">
      <alignment horizontal="centerContinuous" vertical="center"/>
    </xf>
    <xf numFmtId="0" fontId="19" fillId="14" borderId="29" xfId="0" applyFont="1" applyFill="1" applyBorder="1" applyAlignment="1">
      <alignment horizontal="left" vertical="center" wrapText="1" indent="1"/>
    </xf>
    <xf numFmtId="1" fontId="19" fillId="14" borderId="53" xfId="0" applyNumberFormat="1" applyFont="1" applyFill="1" applyBorder="1" applyAlignment="1">
      <alignment horizontal="center" vertical="center" wrapText="1"/>
    </xf>
    <xf numFmtId="1" fontId="19" fillId="14" borderId="54" xfId="0" applyNumberFormat="1" applyFont="1" applyFill="1" applyBorder="1" applyAlignment="1">
      <alignment horizontal="center" vertical="center" wrapText="1"/>
    </xf>
    <xf numFmtId="1" fontId="19" fillId="14" borderId="55" xfId="0" applyNumberFormat="1" applyFont="1" applyFill="1" applyBorder="1" applyAlignment="1">
      <alignment horizontal="center" vertical="center" wrapText="1"/>
    </xf>
    <xf numFmtId="1" fontId="19" fillId="14" borderId="29" xfId="0" applyNumberFormat="1" applyFont="1" applyFill="1" applyBorder="1" applyAlignment="1">
      <alignment horizontal="center" vertical="center" wrapText="1"/>
    </xf>
    <xf numFmtId="1" fontId="19" fillId="14" borderId="56" xfId="0" applyNumberFormat="1" applyFont="1" applyFill="1" applyBorder="1" applyAlignment="1">
      <alignment horizontal="center" vertical="center" wrapText="1"/>
    </xf>
    <xf numFmtId="1" fontId="19" fillId="14" borderId="57" xfId="0" applyNumberFormat="1" applyFont="1" applyFill="1" applyBorder="1" applyAlignment="1">
      <alignment horizontal="center" vertical="center" wrapText="1"/>
    </xf>
    <xf numFmtId="0" fontId="41" fillId="0" borderId="0" xfId="0" applyFont="1" applyAlignment="1">
      <alignment horizontal="left" vertical="top"/>
    </xf>
    <xf numFmtId="49" fontId="8" fillId="13" borderId="18" xfId="0" applyNumberFormat="1" applyFont="1" applyFill="1" applyBorder="1" applyAlignment="1">
      <alignment horizontal="center" vertical="center" wrapText="1"/>
    </xf>
    <xf numFmtId="0" fontId="6" fillId="13" borderId="2" xfId="0" applyFont="1" applyFill="1" applyBorder="1" applyAlignment="1">
      <alignment horizontal="center" vertical="center" wrapText="1"/>
    </xf>
    <xf numFmtId="0" fontId="43" fillId="13" borderId="3" xfId="0" applyFont="1" applyFill="1" applyBorder="1" applyAlignment="1">
      <alignment horizontal="center" vertical="center"/>
    </xf>
    <xf numFmtId="0" fontId="6" fillId="13" borderId="4" xfId="0" applyFont="1" applyFill="1" applyBorder="1" applyAlignment="1">
      <alignment horizontal="center" vertical="center" wrapText="1"/>
    </xf>
    <xf numFmtId="49" fontId="4" fillId="16" borderId="7" xfId="0" applyNumberFormat="1" applyFont="1" applyFill="1" applyBorder="1" applyAlignment="1">
      <alignment horizontal="center" vertical="center"/>
    </xf>
    <xf numFmtId="49" fontId="8" fillId="16" borderId="17" xfId="0" applyNumberFormat="1" applyFont="1" applyFill="1" applyBorder="1" applyAlignment="1">
      <alignment horizontal="center" vertical="center" wrapText="1"/>
    </xf>
    <xf numFmtId="0" fontId="45" fillId="13" borderId="13" xfId="0" applyFont="1" applyFill="1" applyBorder="1" applyAlignment="1">
      <alignment horizontal="center" vertical="center" wrapText="1"/>
    </xf>
    <xf numFmtId="0" fontId="46" fillId="13" borderId="11" xfId="0" applyFont="1" applyFill="1" applyBorder="1" applyAlignment="1">
      <alignment horizontal="center" vertical="center" wrapText="1"/>
    </xf>
    <xf numFmtId="0" fontId="42" fillId="13" borderId="12" xfId="0" applyFont="1" applyFill="1" applyBorder="1" applyAlignment="1">
      <alignment horizontal="center" vertical="center"/>
    </xf>
    <xf numFmtId="0" fontId="4" fillId="15" borderId="6" xfId="0" applyFont="1" applyFill="1" applyBorder="1" applyAlignment="1">
      <alignment horizontal="left" vertical="top" wrapText="1"/>
    </xf>
    <xf numFmtId="0" fontId="4" fillId="15" borderId="14" xfId="0" applyFont="1" applyFill="1" applyBorder="1" applyAlignment="1">
      <alignment horizontal="left" vertical="top" wrapText="1"/>
    </xf>
    <xf numFmtId="0" fontId="4" fillId="15" borderId="72" xfId="0" applyFont="1" applyFill="1" applyBorder="1" applyAlignment="1">
      <alignment horizontal="left" vertical="top" wrapText="1"/>
    </xf>
    <xf numFmtId="0" fontId="4" fillId="15" borderId="73" xfId="0" applyFont="1" applyFill="1" applyBorder="1" applyAlignment="1">
      <alignment horizontal="left" vertical="top" wrapText="1"/>
    </xf>
    <xf numFmtId="0" fontId="42" fillId="13" borderId="74" xfId="0" applyFont="1" applyFill="1" applyBorder="1" applyAlignment="1">
      <alignment horizontal="center"/>
    </xf>
    <xf numFmtId="49" fontId="9" fillId="16" borderId="7" xfId="1" applyNumberFormat="1" applyFill="1" applyBorder="1" applyAlignment="1" applyProtection="1">
      <alignment horizontal="center" vertical="center"/>
    </xf>
    <xf numFmtId="0" fontId="32" fillId="4" borderId="28" xfId="0" applyFont="1" applyFill="1" applyBorder="1"/>
    <xf numFmtId="0" fontId="32" fillId="4" borderId="24" xfId="0" applyFont="1" applyFill="1" applyBorder="1"/>
    <xf numFmtId="0" fontId="32" fillId="4" borderId="25" xfId="0" applyFont="1" applyFill="1" applyBorder="1"/>
    <xf numFmtId="0" fontId="32" fillId="4" borderId="26" xfId="0" applyFont="1" applyFill="1" applyBorder="1"/>
    <xf numFmtId="0" fontId="32" fillId="4" borderId="0" xfId="0" applyFont="1" applyFill="1" applyBorder="1"/>
    <xf numFmtId="0" fontId="32" fillId="4" borderId="27" xfId="0" applyFont="1" applyFill="1" applyBorder="1"/>
    <xf numFmtId="0" fontId="32" fillId="4" borderId="32" xfId="0" applyFont="1" applyFill="1" applyBorder="1" applyAlignment="1">
      <alignment vertical="center"/>
    </xf>
    <xf numFmtId="0" fontId="32" fillId="4" borderId="32" xfId="0" applyFont="1" applyFill="1" applyBorder="1"/>
    <xf numFmtId="0" fontId="32" fillId="3" borderId="26" xfId="0" applyFont="1" applyFill="1" applyBorder="1"/>
    <xf numFmtId="0" fontId="32" fillId="3" borderId="0" xfId="0" applyFont="1" applyFill="1" applyBorder="1"/>
    <xf numFmtId="0" fontId="32" fillId="11" borderId="1" xfId="0" applyFont="1" applyFill="1" applyBorder="1"/>
    <xf numFmtId="0" fontId="32" fillId="12" borderId="1" xfId="0" applyFont="1" applyFill="1" applyBorder="1"/>
    <xf numFmtId="0" fontId="32" fillId="4" borderId="32" xfId="0" applyFont="1" applyFill="1" applyBorder="1" applyAlignment="1"/>
    <xf numFmtId="0" fontId="32" fillId="3" borderId="38" xfId="0" applyFont="1" applyFill="1" applyBorder="1"/>
    <xf numFmtId="0" fontId="32" fillId="3" borderId="39" xfId="0" applyFont="1" applyFill="1" applyBorder="1"/>
    <xf numFmtId="0" fontId="32" fillId="3" borderId="40" xfId="0" applyFont="1" applyFill="1" applyBorder="1"/>
    <xf numFmtId="0" fontId="32" fillId="4" borderId="0" xfId="0" applyFont="1" applyFill="1"/>
    <xf numFmtId="0" fontId="32" fillId="3" borderId="27" xfId="0" applyFont="1" applyFill="1" applyBorder="1"/>
    <xf numFmtId="0" fontId="32" fillId="5" borderId="51" xfId="0" applyFont="1" applyFill="1" applyBorder="1"/>
    <xf numFmtId="0" fontId="32" fillId="6" borderId="51" xfId="0" applyFont="1" applyFill="1" applyBorder="1"/>
    <xf numFmtId="0" fontId="32" fillId="7" borderId="51" xfId="0" applyFont="1" applyFill="1" applyBorder="1"/>
    <xf numFmtId="0" fontId="32" fillId="8" borderId="51" xfId="0" applyFont="1" applyFill="1" applyBorder="1"/>
    <xf numFmtId="0" fontId="32" fillId="9" borderId="51" xfId="0" applyFont="1" applyFill="1" applyBorder="1"/>
    <xf numFmtId="0" fontId="32" fillId="10" borderId="51" xfId="0" applyFont="1" applyFill="1" applyBorder="1"/>
    <xf numFmtId="0" fontId="32" fillId="4" borderId="38" xfId="0" applyFont="1" applyFill="1" applyBorder="1"/>
    <xf numFmtId="0" fontId="32" fillId="4" borderId="39" xfId="0" applyFont="1" applyFill="1" applyBorder="1"/>
    <xf numFmtId="0" fontId="32" fillId="4" borderId="40" xfId="0" applyFont="1" applyFill="1" applyBorder="1"/>
    <xf numFmtId="0" fontId="32" fillId="0" borderId="0" xfId="0" applyFont="1" applyBorder="1"/>
    <xf numFmtId="0" fontId="18" fillId="13" borderId="28" xfId="0" applyFont="1" applyFill="1" applyBorder="1" applyAlignment="1">
      <alignment horizontal="center" vertical="center"/>
    </xf>
    <xf numFmtId="0" fontId="32" fillId="13" borderId="24" xfId="0" applyFont="1" applyFill="1" applyBorder="1" applyAlignment="1"/>
    <xf numFmtId="0" fontId="32" fillId="13" borderId="25" xfId="0" applyFont="1" applyFill="1" applyBorder="1" applyAlignment="1"/>
    <xf numFmtId="0" fontId="32" fillId="13" borderId="38" xfId="0" applyFont="1" applyFill="1" applyBorder="1" applyAlignment="1"/>
    <xf numFmtId="0" fontId="32" fillId="13" borderId="39" xfId="0" applyFont="1" applyFill="1" applyBorder="1" applyAlignment="1"/>
    <xf numFmtId="0" fontId="32" fillId="13" borderId="40" xfId="0" applyFont="1" applyFill="1" applyBorder="1" applyAlignment="1"/>
    <xf numFmtId="0" fontId="19" fillId="17" borderId="28" xfId="0" applyFont="1" applyFill="1" applyBorder="1" applyAlignment="1">
      <alignment horizontal="center" vertical="center" wrapText="1"/>
    </xf>
    <xf numFmtId="0" fontId="19" fillId="17" borderId="33"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32" fillId="17" borderId="34"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19" fillId="17" borderId="36" xfId="0" applyFont="1" applyFill="1" applyBorder="1" applyAlignment="1">
      <alignment horizontal="center" vertical="center" wrapText="1"/>
    </xf>
    <xf numFmtId="0" fontId="19" fillId="17" borderId="37" xfId="0" applyFont="1" applyFill="1" applyBorder="1" applyAlignment="1">
      <alignment horizontal="center" vertical="center" wrapText="1"/>
    </xf>
    <xf numFmtId="0" fontId="32" fillId="17" borderId="38" xfId="0" applyFont="1" applyFill="1" applyBorder="1" applyAlignment="1">
      <alignment horizontal="center" vertical="center" wrapText="1"/>
    </xf>
    <xf numFmtId="0" fontId="32" fillId="17" borderId="41" xfId="0" applyFont="1" applyFill="1" applyBorder="1" applyAlignment="1">
      <alignment horizontal="center" vertical="center" wrapText="1"/>
    </xf>
    <xf numFmtId="0" fontId="19" fillId="17" borderId="42" xfId="0" applyFont="1" applyFill="1" applyBorder="1" applyAlignment="1">
      <alignment horizontal="center" vertical="center" wrapText="1"/>
    </xf>
    <xf numFmtId="0" fontId="19" fillId="17" borderId="43" xfId="0" applyFont="1" applyFill="1" applyBorder="1" applyAlignment="1">
      <alignment horizontal="center" vertical="center" wrapText="1"/>
    </xf>
    <xf numFmtId="0" fontId="19" fillId="17" borderId="44" xfId="0" applyFont="1" applyFill="1" applyBorder="1" applyAlignment="1">
      <alignment horizontal="center" vertical="center" wrapText="1"/>
    </xf>
    <xf numFmtId="0" fontId="32" fillId="17" borderId="45" xfId="0" applyFont="1" applyFill="1" applyBorder="1" applyAlignment="1">
      <alignment horizontal="center" vertical="center" wrapText="1"/>
    </xf>
    <xf numFmtId="0" fontId="32" fillId="17" borderId="43" xfId="0" applyFont="1" applyFill="1" applyBorder="1" applyAlignment="1">
      <alignment horizontal="center" vertical="center" wrapText="1"/>
    </xf>
    <xf numFmtId="0" fontId="32" fillId="17" borderId="46" xfId="0" applyFont="1" applyFill="1" applyBorder="1" applyAlignment="1">
      <alignment horizontal="center" vertical="center" wrapText="1"/>
    </xf>
    <xf numFmtId="0" fontId="17" fillId="17" borderId="26" xfId="0" applyFont="1" applyFill="1" applyBorder="1" applyAlignment="1">
      <alignment horizontal="centerContinuous" vertical="center"/>
    </xf>
    <xf numFmtId="0" fontId="17" fillId="17" borderId="0" xfId="0" applyFont="1" applyFill="1" applyBorder="1" applyAlignment="1">
      <alignment horizontal="centerContinuous" vertical="center"/>
    </xf>
    <xf numFmtId="0" fontId="17" fillId="17" borderId="27" xfId="0" applyFont="1" applyFill="1" applyBorder="1" applyAlignment="1">
      <alignment horizontal="centerContinuous" vertical="center"/>
    </xf>
    <xf numFmtId="15" fontId="32" fillId="0" borderId="0" xfId="0" applyNumberFormat="1" applyFont="1" applyAlignment="1">
      <alignment horizontal="center"/>
    </xf>
    <xf numFmtId="0" fontId="32" fillId="0" borderId="0" xfId="0" applyFont="1" applyAlignment="1">
      <alignment horizontal="center"/>
    </xf>
    <xf numFmtId="15" fontId="32" fillId="0" borderId="0" xfId="0" applyNumberFormat="1" applyFont="1"/>
    <xf numFmtId="14" fontId="32" fillId="3" borderId="20" xfId="0" applyNumberFormat="1" applyFont="1" applyFill="1" applyBorder="1" applyAlignment="1" applyProtection="1">
      <alignment horizontal="center" vertical="top"/>
      <protection locked="0"/>
    </xf>
    <xf numFmtId="0" fontId="32" fillId="3" borderId="20" xfId="0" applyFont="1" applyFill="1" applyBorder="1" applyAlignment="1" applyProtection="1">
      <alignment horizontal="left" vertical="top" wrapText="1" indent="1"/>
      <protection locked="0"/>
    </xf>
    <xf numFmtId="0" fontId="32" fillId="3" borderId="20" xfId="0" applyFont="1" applyFill="1" applyBorder="1" applyAlignment="1" applyProtection="1">
      <alignment horizontal="left" vertical="top" indent="1"/>
      <protection locked="0"/>
    </xf>
    <xf numFmtId="165" fontId="32" fillId="3" borderId="1" xfId="0" applyNumberFormat="1" applyFont="1" applyFill="1" applyBorder="1" applyAlignment="1">
      <alignment horizontal="center" vertical="top" wrapText="1"/>
    </xf>
    <xf numFmtId="0" fontId="32" fillId="3" borderId="1" xfId="0" applyFont="1" applyFill="1" applyBorder="1" applyAlignment="1" applyProtection="1">
      <alignment horizontal="center" vertical="top" wrapText="1"/>
      <protection locked="0"/>
    </xf>
    <xf numFmtId="0" fontId="32" fillId="3" borderId="1" xfId="0" applyFont="1" applyFill="1" applyBorder="1" applyAlignment="1" applyProtection="1">
      <alignment horizontal="left" vertical="top" wrapText="1" indent="1"/>
      <protection locked="0"/>
    </xf>
    <xf numFmtId="0" fontId="32" fillId="3" borderId="21" xfId="0" applyNumberFormat="1" applyFont="1" applyFill="1" applyBorder="1" applyAlignment="1" applyProtection="1">
      <alignment horizontal="left" vertical="top" wrapText="1" indent="1"/>
      <protection locked="0"/>
    </xf>
    <xf numFmtId="0" fontId="32" fillId="0" borderId="0" xfId="0" applyFont="1" applyAlignment="1">
      <alignment vertical="center"/>
    </xf>
    <xf numFmtId="1" fontId="32" fillId="0" borderId="0" xfId="0" applyNumberFormat="1" applyFont="1" applyAlignment="1">
      <alignment vertical="center"/>
    </xf>
    <xf numFmtId="14" fontId="32" fillId="3" borderId="1" xfId="0" applyNumberFormat="1" applyFont="1" applyFill="1" applyBorder="1" applyAlignment="1" applyProtection="1">
      <alignment horizontal="center" vertical="top"/>
      <protection locked="0"/>
    </xf>
    <xf numFmtId="0" fontId="32" fillId="3" borderId="1" xfId="0" applyFont="1" applyFill="1" applyBorder="1" applyAlignment="1" applyProtection="1">
      <alignment horizontal="left" vertical="top" indent="1"/>
      <protection locked="0"/>
    </xf>
    <xf numFmtId="0" fontId="32" fillId="3" borderId="23" xfId="0" applyNumberFormat="1" applyFont="1" applyFill="1" applyBorder="1" applyAlignment="1" applyProtection="1">
      <alignment horizontal="left" vertical="top" wrapText="1" indent="1"/>
      <protection locked="0"/>
    </xf>
    <xf numFmtId="0" fontId="32" fillId="0" borderId="0" xfId="0" applyFont="1" applyFill="1" applyAlignment="1">
      <alignment vertical="center"/>
    </xf>
    <xf numFmtId="1" fontId="32" fillId="3" borderId="23" xfId="0" applyNumberFormat="1" applyFont="1" applyFill="1" applyBorder="1" applyAlignment="1" applyProtection="1">
      <alignment horizontal="left" vertical="top" wrapText="1" indent="1"/>
      <protection locked="0"/>
    </xf>
    <xf numFmtId="15" fontId="32" fillId="3" borderId="1" xfId="0" applyNumberFormat="1" applyFont="1" applyFill="1" applyBorder="1" applyAlignment="1" applyProtection="1">
      <alignment horizontal="left" vertical="top" wrapText="1" indent="1"/>
      <protection locked="0"/>
    </xf>
    <xf numFmtId="0" fontId="2" fillId="15" borderId="66" xfId="0" applyFont="1" applyFill="1" applyBorder="1" applyAlignment="1" applyProtection="1">
      <alignment vertical="center" wrapText="1"/>
      <protection locked="0"/>
    </xf>
    <xf numFmtId="0" fontId="2" fillId="15" borderId="67" xfId="0" applyFont="1" applyFill="1" applyBorder="1" applyAlignment="1" applyProtection="1">
      <alignment vertical="center" wrapText="1"/>
      <protection locked="0"/>
    </xf>
    <xf numFmtId="0" fontId="2" fillId="15" borderId="68" xfId="0" applyFont="1" applyFill="1" applyBorder="1" applyAlignment="1" applyProtection="1">
      <alignment vertical="center" wrapText="1"/>
      <protection locked="0"/>
    </xf>
    <xf numFmtId="0" fontId="2" fillId="15" borderId="69" xfId="0" applyFont="1" applyFill="1" applyBorder="1" applyAlignment="1" applyProtection="1">
      <alignment vertical="center" wrapText="1"/>
      <protection locked="0"/>
    </xf>
    <xf numFmtId="0" fontId="2" fillId="15" borderId="70" xfId="0" applyFont="1" applyFill="1" applyBorder="1" applyAlignment="1" applyProtection="1">
      <alignment vertical="center" wrapText="1"/>
      <protection locked="0"/>
    </xf>
    <xf numFmtId="0" fontId="2" fillId="15" borderId="71" xfId="0" applyFont="1" applyFill="1" applyBorder="1" applyAlignment="1" applyProtection="1">
      <alignment vertical="center" wrapText="1"/>
      <protection locked="0"/>
    </xf>
    <xf numFmtId="0" fontId="9" fillId="17" borderId="62" xfId="1" applyFill="1" applyBorder="1" applyAlignment="1" applyProtection="1">
      <alignment horizontal="center" vertical="center" wrapText="1"/>
    </xf>
    <xf numFmtId="0" fontId="9" fillId="17" borderId="63" xfId="1" applyFill="1" applyBorder="1" applyAlignment="1" applyProtection="1">
      <alignment horizontal="center" vertical="center" wrapText="1"/>
    </xf>
    <xf numFmtId="0" fontId="9" fillId="17" borderId="64" xfId="1" applyFill="1" applyBorder="1" applyAlignment="1" applyProtection="1">
      <alignment horizontal="center" vertical="center" wrapText="1"/>
    </xf>
    <xf numFmtId="0" fontId="9" fillId="17" borderId="65" xfId="1" applyFill="1" applyBorder="1" applyAlignment="1" applyProtection="1">
      <alignment horizontal="center" vertical="center" wrapText="1"/>
    </xf>
    <xf numFmtId="0" fontId="7" fillId="13" borderId="58" xfId="0" applyFont="1" applyFill="1" applyBorder="1" applyAlignment="1">
      <alignment horizontal="centerContinuous" vertical="center"/>
    </xf>
    <xf numFmtId="0" fontId="6" fillId="13" borderId="24" xfId="0" applyFont="1" applyFill="1" applyBorder="1" applyAlignment="1">
      <alignment horizontal="centerContinuous" vertical="center"/>
    </xf>
    <xf numFmtId="0" fontId="6" fillId="13" borderId="25" xfId="0" applyFont="1" applyFill="1" applyBorder="1" applyAlignment="1">
      <alignment horizontal="centerContinuous" vertical="center"/>
    </xf>
    <xf numFmtId="0" fontId="12" fillId="13" borderId="59"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2" fillId="13" borderId="61" xfId="0" applyFont="1" applyFill="1" applyBorder="1" applyAlignment="1">
      <alignment horizontal="center" vertical="center" wrapText="1"/>
    </xf>
  </cellXfs>
  <cellStyles count="2">
    <cellStyle name="Hyperlink" xfId="1" builtinId="8"/>
    <cellStyle name="Normal" xfId="0" builtinId="0"/>
  </cellStyles>
  <dxfs count="19">
    <dxf>
      <font>
        <b/>
        <i val="0"/>
        <condense val="0"/>
        <extend val="0"/>
      </font>
      <fill>
        <patternFill>
          <bgColor indexed="13"/>
        </patternFill>
      </fill>
    </dxf>
    <dxf>
      <font>
        <b/>
        <i val="0"/>
        <condense val="0"/>
        <extend val="0"/>
      </font>
      <fill>
        <patternFill>
          <bgColor theme="8"/>
        </patternFill>
      </fill>
    </dxf>
    <dxf>
      <font>
        <b/>
        <i val="0"/>
        <condense val="0"/>
        <extend val="0"/>
      </font>
      <fill>
        <patternFill>
          <bgColor rgb="FFFFFF00"/>
        </patternFill>
      </fill>
    </dxf>
    <dxf>
      <font>
        <b/>
        <i val="0"/>
        <condense val="0"/>
        <extend val="0"/>
      </font>
      <fill>
        <patternFill>
          <bgColor rgb="FFFFC000"/>
        </patternFill>
      </fill>
    </dxf>
    <dxf>
      <font>
        <b/>
        <i val="0"/>
        <condense val="0"/>
        <extend val="0"/>
        <color indexed="9"/>
      </font>
      <fill>
        <patternFill>
          <bgColor rgb="FFFF0000"/>
        </patternFill>
      </fill>
    </dxf>
    <dxf>
      <font>
        <b/>
        <i val="0"/>
        <condense val="0"/>
        <extend val="0"/>
      </font>
      <fill>
        <patternFill>
          <bgColor indexed="10"/>
        </patternFill>
      </fill>
    </dxf>
    <dxf>
      <font>
        <b/>
        <i val="0"/>
        <condense val="0"/>
        <extend val="0"/>
        <color indexed="8"/>
      </font>
      <fill>
        <patternFill>
          <bgColor theme="0" tint="-0.24994659260841701"/>
        </patternFill>
      </fill>
    </dxf>
    <dxf>
      <font>
        <b/>
        <i val="0"/>
        <condense val="0"/>
        <extend val="0"/>
      </font>
      <fill>
        <patternFill>
          <fgColor indexed="42"/>
          <bgColor rgb="FFFFFFCC"/>
        </patternFill>
      </fill>
    </dxf>
    <dxf>
      <font>
        <b val="0"/>
        <i val="0"/>
        <condense val="0"/>
        <extend val="0"/>
        <color indexed="8"/>
      </font>
    </dxf>
    <dxf>
      <font>
        <b/>
        <i val="0"/>
        <condense val="0"/>
        <extend val="0"/>
        <color indexed="8"/>
      </font>
      <fill>
        <patternFill>
          <bgColor rgb="FFFF0000"/>
        </patternFill>
      </fill>
    </dxf>
    <dxf>
      <font>
        <b/>
        <i val="0"/>
        <condense val="0"/>
        <extend val="0"/>
        <color indexed="8"/>
      </font>
      <fill>
        <patternFill>
          <bgColor indexed="13"/>
        </patternFill>
      </fill>
    </dxf>
    <dxf>
      <font>
        <b/>
        <i val="0"/>
        <condense val="0"/>
        <extend val="0"/>
        <color indexed="8"/>
      </font>
      <fill>
        <patternFill>
          <bgColor indexed="10"/>
        </patternFill>
      </fill>
    </dxf>
    <dxf>
      <font>
        <b/>
        <i val="0"/>
        <condense val="0"/>
        <extend val="0"/>
        <color indexed="9"/>
      </font>
    </dxf>
    <dxf>
      <font>
        <b/>
        <i val="0"/>
        <condense val="0"/>
        <extend val="0"/>
      </font>
      <fill>
        <patternFill>
          <bgColor rgb="FFFFFF00"/>
        </patternFill>
      </fill>
    </dxf>
    <dxf>
      <font>
        <b/>
        <i val="0"/>
        <condense val="0"/>
        <extend val="0"/>
      </font>
      <fill>
        <patternFill>
          <bgColor rgb="FFFFC000"/>
        </patternFill>
      </fill>
    </dxf>
    <dxf>
      <font>
        <b/>
        <i val="0"/>
        <condense val="0"/>
        <extend val="0"/>
        <color indexed="9"/>
      </font>
      <fill>
        <patternFill>
          <bgColor rgb="FFFF0000"/>
        </patternFill>
      </fill>
    </dxf>
    <dxf>
      <font>
        <condense val="0"/>
        <extend val="0"/>
        <color indexed="9"/>
      </font>
      <fill>
        <patternFill>
          <bgColor indexed="10"/>
        </patternFill>
      </fill>
    </dxf>
    <dxf>
      <font>
        <condense val="0"/>
        <extend val="0"/>
        <color auto="1"/>
      </font>
      <fill>
        <patternFill>
          <bgColor indexed="51"/>
        </patternFill>
      </fill>
    </dxf>
    <dxf>
      <font>
        <condense val="0"/>
        <extend val="0"/>
        <color auto="1"/>
      </font>
      <fill>
        <patternFill>
          <bgColor indexed="11"/>
        </patternFill>
      </fill>
    </dxf>
  </dxfs>
  <tableStyles count="0" defaultTableStyle="TableStyleMedium9" defaultPivotStyle="PivotStyleLight16"/>
  <colors>
    <mruColors>
      <color rgb="FF61898A"/>
      <color rgb="FF646B86"/>
      <color rgb="FF000080"/>
      <color rgb="FF66FF33"/>
      <color rgb="FFFFFFCC"/>
      <color rgb="FFD8D8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318372039144729"/>
          <c:y val="0.31555692516026707"/>
          <c:w val="0.63663850365552455"/>
          <c:h val="0.37333495371073688"/>
        </c:manualLayout>
      </c:layout>
      <c:pie3DChart>
        <c:varyColors val="1"/>
        <c:ser>
          <c:idx val="0"/>
          <c:order val="0"/>
          <c:explosion val="15"/>
          <c:dLbls>
            <c:showLegendKey val="1"/>
            <c:showVal val="1"/>
            <c:showCatName val="0"/>
            <c:showSerName val="0"/>
            <c:showPercent val="0"/>
            <c:showBubbleSize val="0"/>
            <c:showLeaderLines val="1"/>
          </c:dLbls>
          <c:val>
            <c:numRef>
              <c:f>Formulae!$A$1:$A$2</c:f>
              <c:numCache>
                <c:formatCode>General</c:formatCode>
                <c:ptCount val="2"/>
                <c:pt idx="0">
                  <c:v>0</c:v>
                </c:pt>
                <c:pt idx="1">
                  <c:v>0</c:v>
                </c:pt>
              </c:numCache>
            </c:numRef>
          </c:val>
        </c:ser>
        <c:ser>
          <c:idx val="1"/>
          <c:order val="1"/>
          <c:dLbls>
            <c:showLegendKey val="1"/>
            <c:showVal val="1"/>
            <c:showCatName val="0"/>
            <c:showSerName val="0"/>
            <c:showPercent val="0"/>
            <c:showBubbleSize val="0"/>
            <c:showLeaderLines val="1"/>
          </c:dLbls>
          <c:val>
            <c:numRef>
              <c:f>Formulae!$A$1:$A$2</c:f>
              <c:numCache>
                <c:formatCode>General</c:formatCode>
                <c:ptCount val="2"/>
                <c:pt idx="0">
                  <c:v>0</c:v>
                </c:pt>
                <c:pt idx="1">
                  <c:v>0</c:v>
                </c:pt>
              </c:numCache>
            </c:numRef>
          </c:val>
        </c:ser>
        <c:ser>
          <c:idx val="2"/>
          <c:order val="2"/>
          <c:dLbls>
            <c:showLegendKey val="1"/>
            <c:showVal val="1"/>
            <c:showCatName val="0"/>
            <c:showSerName val="0"/>
            <c:showPercent val="0"/>
            <c:showBubbleSize val="0"/>
            <c:showLeaderLines val="1"/>
          </c:dLbls>
          <c:val>
            <c:numRef>
              <c:f>Formulae!$A$1:$A$2</c:f>
              <c:numCache>
                <c:formatCode>General</c:formatCode>
                <c:ptCount val="2"/>
                <c:pt idx="0">
                  <c:v>0</c:v>
                </c:pt>
                <c:pt idx="1">
                  <c:v>0</c:v>
                </c:pt>
              </c:numCache>
            </c:numRef>
          </c:val>
        </c:ser>
        <c:ser>
          <c:idx val="3"/>
          <c:order val="3"/>
          <c:dLbls>
            <c:showLegendKey val="1"/>
            <c:showVal val="1"/>
            <c:showCatName val="0"/>
            <c:showSerName val="0"/>
            <c:showPercent val="0"/>
            <c:showBubbleSize val="0"/>
            <c:showLeaderLines val="1"/>
          </c:dLbls>
          <c:val>
            <c:numRef>
              <c:f>Formulae!$A$1:$A$2</c:f>
              <c:numCache>
                <c:formatCode>General</c:formatCode>
                <c:ptCount val="2"/>
                <c:pt idx="0">
                  <c:v>0</c:v>
                </c:pt>
                <c:pt idx="1">
                  <c:v>0</c:v>
                </c:pt>
              </c:numCache>
            </c:numRef>
          </c:val>
        </c:ser>
        <c:dLbls>
          <c:showLegendKey val="1"/>
          <c:showVal val="1"/>
          <c:showCatName val="0"/>
          <c:showSerName val="0"/>
          <c:showPercent val="0"/>
          <c:showBubbleSize val="0"/>
          <c:showLeaderLines val="1"/>
        </c:dLbls>
      </c:pie3DChart>
    </c:plotArea>
    <c:plotVisOnly val="1"/>
    <c:dispBlanksAs val="zero"/>
    <c:showDLblsOverMax val="0"/>
  </c:chart>
  <c:spPr>
    <a:noFill/>
    <a:ln>
      <a:noFill/>
    </a:ln>
  </c:spPr>
  <c:printSettings>
    <c:headerFooter alignWithMargins="0"/>
    <c:pageMargins b="1" l="0.75000000000000155" r="0.7500000000000015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42"/>
      <c:rAngAx val="0"/>
      <c:perspective val="0"/>
    </c:view3D>
    <c:floor>
      <c:thickness val="0"/>
    </c:floor>
    <c:sideWall>
      <c:thickness val="0"/>
    </c:sideWall>
    <c:backWall>
      <c:thickness val="0"/>
    </c:backWall>
    <c:plotArea>
      <c:layout>
        <c:manualLayout>
          <c:layoutTarget val="inner"/>
          <c:xMode val="edge"/>
          <c:yMode val="edge"/>
          <c:x val="0.18181818181818243"/>
          <c:y val="0.29064039408866998"/>
          <c:w val="0.63929618768328611"/>
          <c:h val="0.42364532019704432"/>
        </c:manualLayout>
      </c:layout>
      <c:pie3DChart>
        <c:varyColors val="1"/>
        <c:ser>
          <c:idx val="0"/>
          <c:order val="0"/>
          <c:spPr>
            <a:solidFill>
              <a:srgbClr val="9999FF"/>
            </a:solidFill>
            <a:ln w="12700">
              <a:solidFill>
                <a:srgbClr val="000000"/>
              </a:solidFill>
              <a:prstDash val="solid"/>
            </a:ln>
          </c:spPr>
          <c:explosion val="15"/>
          <c:dPt>
            <c:idx val="0"/>
            <c:bubble3D val="0"/>
            <c:spPr>
              <a:solidFill>
                <a:srgbClr val="FF0000"/>
              </a:solidFill>
              <a:ln w="12700">
                <a:solidFill>
                  <a:srgbClr val="000000"/>
                </a:solidFill>
                <a:prstDash val="solid"/>
              </a:ln>
            </c:spPr>
          </c:dPt>
          <c:dPt>
            <c:idx val="1"/>
            <c:bubble3D val="0"/>
            <c:spPr>
              <a:solidFill>
                <a:srgbClr val="FFC000"/>
              </a:solidFill>
              <a:ln w="12700">
                <a:solidFill>
                  <a:srgbClr val="000000"/>
                </a:solidFill>
                <a:prstDash val="solid"/>
              </a:ln>
            </c:spPr>
          </c:dPt>
          <c:dPt>
            <c:idx val="2"/>
            <c:bubble3D val="0"/>
            <c:spPr>
              <a:solidFill>
                <a:srgbClr val="FFFF00"/>
              </a:solidFill>
              <a:ln w="12700">
                <a:solidFill>
                  <a:srgbClr val="000000"/>
                </a:solidFill>
                <a:prstDash val="solid"/>
              </a:ln>
            </c:spPr>
          </c:dPt>
          <c:dLbls>
            <c:spPr>
              <a:noFill/>
              <a:ln w="25400">
                <a:noFill/>
              </a:ln>
            </c:spPr>
            <c:txPr>
              <a:bodyPr/>
              <a:lstStyle/>
              <a:p>
                <a:pPr>
                  <a:defRPr sz="825" b="1" i="0" u="none" strike="noStrike" baseline="0">
                    <a:solidFill>
                      <a:srgbClr val="000000"/>
                    </a:solidFill>
                    <a:latin typeface="Arial"/>
                    <a:ea typeface="Arial"/>
                    <a:cs typeface="Arial"/>
                  </a:defRPr>
                </a:pPr>
                <a:endParaRPr lang="en-US"/>
              </a:p>
            </c:txPr>
            <c:showLegendKey val="1"/>
            <c:showVal val="1"/>
            <c:showCatName val="0"/>
            <c:showSerName val="0"/>
            <c:showPercent val="0"/>
            <c:showBubbleSize val="0"/>
            <c:showLeaderLines val="1"/>
          </c:dLbls>
          <c:val>
            <c:numRef>
              <c:f>Formulae!$H$1:$H$3</c:f>
              <c:numCache>
                <c:formatCode>General</c:formatCode>
                <c:ptCount val="3"/>
                <c:pt idx="0">
                  <c:v>0</c:v>
                </c:pt>
                <c:pt idx="1">
                  <c:v>0</c:v>
                </c:pt>
                <c:pt idx="2">
                  <c:v>0</c:v>
                </c:pt>
              </c:numCache>
            </c:numRef>
          </c:val>
        </c:ser>
        <c:dLbls>
          <c:showLegendKey val="1"/>
          <c:showVal val="1"/>
          <c:showCatName val="0"/>
          <c:showSerName val="0"/>
          <c:showPercent val="0"/>
          <c:showBubbleSize val="0"/>
          <c:showLeaderLines val="1"/>
        </c:dLbls>
      </c:pie3DChart>
      <c:spPr>
        <a:noFill/>
        <a:ln w="25400">
          <a:noFill/>
        </a:ln>
      </c:spPr>
    </c:plotArea>
    <c:plotVisOnly val="1"/>
    <c:dispBlanksAs val="zero"/>
    <c:showDLblsOverMax val="0"/>
  </c:chart>
  <c:spPr>
    <a:solidFill>
      <a:srgbClr val="FFFFCC"/>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14"/>
      <c:rAngAx val="0"/>
      <c:perspective val="0"/>
    </c:view3D>
    <c:floor>
      <c:thickness val="0"/>
    </c:floor>
    <c:sideWall>
      <c:thickness val="0"/>
    </c:sideWall>
    <c:backWall>
      <c:thickness val="0"/>
    </c:backWall>
    <c:plotArea>
      <c:layout>
        <c:manualLayout>
          <c:layoutTarget val="inner"/>
          <c:xMode val="edge"/>
          <c:yMode val="edge"/>
          <c:x val="0.19836956521739141"/>
          <c:y val="0.29245283018868007"/>
          <c:w val="0.60597826086956563"/>
          <c:h val="0.41981132075471772"/>
        </c:manualLayout>
      </c:layout>
      <c:pie3DChart>
        <c:varyColors val="1"/>
        <c:ser>
          <c:idx val="0"/>
          <c:order val="0"/>
          <c:spPr>
            <a:solidFill>
              <a:srgbClr val="9999FF"/>
            </a:solidFill>
            <a:ln w="12700">
              <a:solidFill>
                <a:srgbClr val="000000"/>
              </a:solidFill>
              <a:prstDash val="solid"/>
            </a:ln>
          </c:spPr>
          <c:explosion val="15"/>
          <c:dPt>
            <c:idx val="0"/>
            <c:bubble3D val="0"/>
            <c:spPr>
              <a:solidFill>
                <a:srgbClr val="660066"/>
              </a:solidFill>
              <a:ln w="12700">
                <a:solidFill>
                  <a:srgbClr val="000000"/>
                </a:solidFill>
                <a:prstDash val="solid"/>
              </a:ln>
            </c:spPr>
          </c:dPt>
          <c:dPt>
            <c:idx val="1"/>
            <c:bubble3D val="0"/>
            <c:spPr>
              <a:solidFill>
                <a:srgbClr val="CC99FF"/>
              </a:solidFill>
              <a:ln w="12700">
                <a:solidFill>
                  <a:srgbClr val="000000"/>
                </a:solidFill>
                <a:prstDash val="solid"/>
              </a:ln>
            </c:spPr>
          </c:dPt>
          <c:dPt>
            <c:idx val="2"/>
            <c:bubble3D val="0"/>
            <c:spPr>
              <a:solidFill>
                <a:srgbClr val="FF00FF"/>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1"/>
            <c:showVal val="0"/>
            <c:showCatName val="0"/>
            <c:showSerName val="0"/>
            <c:showPercent val="1"/>
            <c:showBubbleSize val="0"/>
            <c:showLeaderLines val="1"/>
          </c:dLbls>
          <c:val>
            <c:numRef>
              <c:f>Formulae!$K$2:$K$4</c:f>
              <c:numCache>
                <c:formatCode>General</c:formatCode>
                <c:ptCount val="3"/>
                <c:pt idx="0">
                  <c:v>0</c:v>
                </c:pt>
                <c:pt idx="1">
                  <c:v>0</c:v>
                </c:pt>
                <c:pt idx="2">
                  <c:v>0</c:v>
                </c:pt>
              </c:numCache>
            </c:numRef>
          </c:val>
        </c:ser>
        <c:dLbls>
          <c:showLegendKey val="1"/>
          <c:showVal val="0"/>
          <c:showCatName val="0"/>
          <c:showSerName val="0"/>
          <c:showPercent val="1"/>
          <c:showBubbleSize val="0"/>
          <c:showLeaderLines val="1"/>
        </c:dLbls>
      </c:pie3DChart>
      <c:spPr>
        <a:noFill/>
        <a:ln w="25400">
          <a:noFill/>
        </a:ln>
      </c:spPr>
    </c:plotArea>
    <c:plotVisOnly val="1"/>
    <c:dispBlanksAs val="zero"/>
    <c:showDLblsOverMax val="0"/>
  </c:chart>
  <c:spPr>
    <a:solidFill>
      <a:srgbClr val="FFFFCC"/>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190500</xdr:colOff>
      <xdr:row>7</xdr:row>
      <xdr:rowOff>123825</xdr:rowOff>
    </xdr:from>
    <xdr:to>
      <xdr:col>13</xdr:col>
      <xdr:colOff>561975</xdr:colOff>
      <xdr:row>17</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152400</xdr:colOff>
      <xdr:row>47</xdr:row>
      <xdr:rowOff>95250</xdr:rowOff>
    </xdr:from>
    <xdr:to>
      <xdr:col>13</xdr:col>
      <xdr:colOff>600075</xdr:colOff>
      <xdr:row>57</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28575</xdr:colOff>
      <xdr:row>27</xdr:row>
      <xdr:rowOff>38100</xdr:rowOff>
    </xdr:from>
    <xdr:to>
      <xdr:col>14</xdr:col>
      <xdr:colOff>123825</xdr:colOff>
      <xdr:row>37</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B24"/>
  <sheetViews>
    <sheetView tabSelected="1" view="pageLayout" zoomScaleNormal="100" workbookViewId="0">
      <selection activeCell="B33" sqref="B33"/>
    </sheetView>
  </sheetViews>
  <sheetFormatPr defaultRowHeight="15" x14ac:dyDescent="0.25"/>
  <cols>
    <col min="1" max="1" width="12.42578125" customWidth="1"/>
    <col min="2" max="2" width="54.7109375" customWidth="1"/>
    <col min="257" max="257" width="12.42578125" customWidth="1"/>
    <col min="258" max="258" width="54.7109375" customWidth="1"/>
    <col min="513" max="513" width="12.42578125" customWidth="1"/>
    <col min="514" max="514" width="54.7109375" customWidth="1"/>
    <col min="769" max="769" width="12.42578125" customWidth="1"/>
    <col min="770" max="770" width="54.7109375" customWidth="1"/>
    <col min="1025" max="1025" width="12.42578125" customWidth="1"/>
    <col min="1026" max="1026" width="54.7109375" customWidth="1"/>
    <col min="1281" max="1281" width="12.42578125" customWidth="1"/>
    <col min="1282" max="1282" width="54.7109375" customWidth="1"/>
    <col min="1537" max="1537" width="12.42578125" customWidth="1"/>
    <col min="1538" max="1538" width="54.7109375" customWidth="1"/>
    <col min="1793" max="1793" width="12.42578125" customWidth="1"/>
    <col min="1794" max="1794" width="54.7109375" customWidth="1"/>
    <col min="2049" max="2049" width="12.42578125" customWidth="1"/>
    <col min="2050" max="2050" width="54.7109375" customWidth="1"/>
    <col min="2305" max="2305" width="12.42578125" customWidth="1"/>
    <col min="2306" max="2306" width="54.7109375" customWidth="1"/>
    <col min="2561" max="2561" width="12.42578125" customWidth="1"/>
    <col min="2562" max="2562" width="54.7109375" customWidth="1"/>
    <col min="2817" max="2817" width="12.42578125" customWidth="1"/>
    <col min="2818" max="2818" width="54.7109375" customWidth="1"/>
    <col min="3073" max="3073" width="12.42578125" customWidth="1"/>
    <col min="3074" max="3074" width="54.7109375" customWidth="1"/>
    <col min="3329" max="3329" width="12.42578125" customWidth="1"/>
    <col min="3330" max="3330" width="54.7109375" customWidth="1"/>
    <col min="3585" max="3585" width="12.42578125" customWidth="1"/>
    <col min="3586" max="3586" width="54.7109375" customWidth="1"/>
    <col min="3841" max="3841" width="12.42578125" customWidth="1"/>
    <col min="3842" max="3842" width="54.7109375" customWidth="1"/>
    <col min="4097" max="4097" width="12.42578125" customWidth="1"/>
    <col min="4098" max="4098" width="54.7109375" customWidth="1"/>
    <col min="4353" max="4353" width="12.42578125" customWidth="1"/>
    <col min="4354" max="4354" width="54.7109375" customWidth="1"/>
    <col min="4609" max="4609" width="12.42578125" customWidth="1"/>
    <col min="4610" max="4610" width="54.7109375" customWidth="1"/>
    <col min="4865" max="4865" width="12.42578125" customWidth="1"/>
    <col min="4866" max="4866" width="54.7109375" customWidth="1"/>
    <col min="5121" max="5121" width="12.42578125" customWidth="1"/>
    <col min="5122" max="5122" width="54.7109375" customWidth="1"/>
    <col min="5377" max="5377" width="12.42578125" customWidth="1"/>
    <col min="5378" max="5378" width="54.7109375" customWidth="1"/>
    <col min="5633" max="5633" width="12.42578125" customWidth="1"/>
    <col min="5634" max="5634" width="54.7109375" customWidth="1"/>
    <col min="5889" max="5889" width="12.42578125" customWidth="1"/>
    <col min="5890" max="5890" width="54.7109375" customWidth="1"/>
    <col min="6145" max="6145" width="12.42578125" customWidth="1"/>
    <col min="6146" max="6146" width="54.7109375" customWidth="1"/>
    <col min="6401" max="6401" width="12.42578125" customWidth="1"/>
    <col min="6402" max="6402" width="54.7109375" customWidth="1"/>
    <col min="6657" max="6657" width="12.42578125" customWidth="1"/>
    <col min="6658" max="6658" width="54.7109375" customWidth="1"/>
    <col min="6913" max="6913" width="12.42578125" customWidth="1"/>
    <col min="6914" max="6914" width="54.7109375" customWidth="1"/>
    <col min="7169" max="7169" width="12.42578125" customWidth="1"/>
    <col min="7170" max="7170" width="54.7109375" customWidth="1"/>
    <col min="7425" max="7425" width="12.42578125" customWidth="1"/>
    <col min="7426" max="7426" width="54.7109375" customWidth="1"/>
    <col min="7681" max="7681" width="12.42578125" customWidth="1"/>
    <col min="7682" max="7682" width="54.7109375" customWidth="1"/>
    <col min="7937" max="7937" width="12.42578125" customWidth="1"/>
    <col min="7938" max="7938" width="54.7109375" customWidth="1"/>
    <col min="8193" max="8193" width="12.42578125" customWidth="1"/>
    <col min="8194" max="8194" width="54.7109375" customWidth="1"/>
    <col min="8449" max="8449" width="12.42578125" customWidth="1"/>
    <col min="8450" max="8450" width="54.7109375" customWidth="1"/>
    <col min="8705" max="8705" width="12.42578125" customWidth="1"/>
    <col min="8706" max="8706" width="54.7109375" customWidth="1"/>
    <col min="8961" max="8961" width="12.42578125" customWidth="1"/>
    <col min="8962" max="8962" width="54.7109375" customWidth="1"/>
    <col min="9217" max="9217" width="12.42578125" customWidth="1"/>
    <col min="9218" max="9218" width="54.7109375" customWidth="1"/>
    <col min="9473" max="9473" width="12.42578125" customWidth="1"/>
    <col min="9474" max="9474" width="54.7109375" customWidth="1"/>
    <col min="9729" max="9729" width="12.42578125" customWidth="1"/>
    <col min="9730" max="9730" width="54.7109375" customWidth="1"/>
    <col min="9985" max="9985" width="12.42578125" customWidth="1"/>
    <col min="9986" max="9986" width="54.7109375" customWidth="1"/>
    <col min="10241" max="10241" width="12.42578125" customWidth="1"/>
    <col min="10242" max="10242" width="54.7109375" customWidth="1"/>
    <col min="10497" max="10497" width="12.42578125" customWidth="1"/>
    <col min="10498" max="10498" width="54.7109375" customWidth="1"/>
    <col min="10753" max="10753" width="12.42578125" customWidth="1"/>
    <col min="10754" max="10754" width="54.7109375" customWidth="1"/>
    <col min="11009" max="11009" width="12.42578125" customWidth="1"/>
    <col min="11010" max="11010" width="54.7109375" customWidth="1"/>
    <col min="11265" max="11265" width="12.42578125" customWidth="1"/>
    <col min="11266" max="11266" width="54.7109375" customWidth="1"/>
    <col min="11521" max="11521" width="12.42578125" customWidth="1"/>
    <col min="11522" max="11522" width="54.7109375" customWidth="1"/>
    <col min="11777" max="11777" width="12.42578125" customWidth="1"/>
    <col min="11778" max="11778" width="54.7109375" customWidth="1"/>
    <col min="12033" max="12033" width="12.42578125" customWidth="1"/>
    <col min="12034" max="12034" width="54.7109375" customWidth="1"/>
    <col min="12289" max="12289" width="12.42578125" customWidth="1"/>
    <col min="12290" max="12290" width="54.7109375" customWidth="1"/>
    <col min="12545" max="12545" width="12.42578125" customWidth="1"/>
    <col min="12546" max="12546" width="54.7109375" customWidth="1"/>
    <col min="12801" max="12801" width="12.42578125" customWidth="1"/>
    <col min="12802" max="12802" width="54.7109375" customWidth="1"/>
    <col min="13057" max="13057" width="12.42578125" customWidth="1"/>
    <col min="13058" max="13058" width="54.7109375" customWidth="1"/>
    <col min="13313" max="13313" width="12.42578125" customWidth="1"/>
    <col min="13314" max="13314" width="54.7109375" customWidth="1"/>
    <col min="13569" max="13569" width="12.42578125" customWidth="1"/>
    <col min="13570" max="13570" width="54.7109375" customWidth="1"/>
    <col min="13825" max="13825" width="12.42578125" customWidth="1"/>
    <col min="13826" max="13826" width="54.7109375" customWidth="1"/>
    <col min="14081" max="14081" width="12.42578125" customWidth="1"/>
    <col min="14082" max="14082" width="54.7109375" customWidth="1"/>
    <col min="14337" max="14337" width="12.42578125" customWidth="1"/>
    <col min="14338" max="14338" width="54.7109375" customWidth="1"/>
    <col min="14593" max="14593" width="12.42578125" customWidth="1"/>
    <col min="14594" max="14594" width="54.7109375" customWidth="1"/>
    <col min="14849" max="14849" width="12.42578125" customWidth="1"/>
    <col min="14850" max="14850" width="54.7109375" customWidth="1"/>
    <col min="15105" max="15105" width="12.42578125" customWidth="1"/>
    <col min="15106" max="15106" width="54.7109375" customWidth="1"/>
    <col min="15361" max="15361" width="12.42578125" customWidth="1"/>
    <col min="15362" max="15362" width="54.7109375" customWidth="1"/>
    <col min="15617" max="15617" width="12.42578125" customWidth="1"/>
    <col min="15618" max="15618" width="54.7109375" customWidth="1"/>
    <col min="15873" max="15873" width="12.42578125" customWidth="1"/>
    <col min="15874" max="15874" width="54.7109375" customWidth="1"/>
    <col min="16129" max="16129" width="12.42578125" customWidth="1"/>
    <col min="16130" max="16130" width="54.7109375" customWidth="1"/>
  </cols>
  <sheetData>
    <row r="15" spans="1:2" ht="20.25" x14ac:dyDescent="0.3">
      <c r="A15" s="67" t="s">
        <v>0</v>
      </c>
      <c r="B15" s="1"/>
    </row>
    <row r="16" spans="1:2" ht="18.75" x14ac:dyDescent="0.3">
      <c r="A16" s="22" t="s">
        <v>75</v>
      </c>
      <c r="B16" s="2"/>
    </row>
    <row r="20" spans="1:1" ht="23.25" customHeight="1" x14ac:dyDescent="0.25">
      <c r="A20" s="42" t="s">
        <v>76</v>
      </c>
    </row>
    <row r="21" spans="1:1" ht="23.25" customHeight="1" x14ac:dyDescent="0.25">
      <c r="A21" s="43" t="s">
        <v>77</v>
      </c>
    </row>
    <row r="22" spans="1:1" x14ac:dyDescent="0.25">
      <c r="A22" s="44" t="s">
        <v>78</v>
      </c>
    </row>
    <row r="23" spans="1:1" x14ac:dyDescent="0.25">
      <c r="A23" s="3"/>
    </row>
    <row r="24" spans="1:1" x14ac:dyDescent="0.25">
      <c r="A24" s="3"/>
    </row>
  </sheetData>
  <pageMargins left="0.7" right="0.7" top="0.75" bottom="0.75" header="0.3" footer="0.3"/>
  <pageSetup paperSize="9" orientation="portrait" r:id="rId1"/>
  <headerFooter>
    <oddHeader>&amp;C&amp;G&amp;R&amp;"Arial,Regular"&amp;16&amp;K646B86Issue Action Log</oddHeader>
    <oddFooter xml:space="preserve">&amp;L&amp;"Arial,Regular"&amp;6CRICOS Provider No. 00103D Risk Register&amp;C&amp;"Arial,Regular"&amp;6Warning: uncontrolled when printed. </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O434"/>
  <sheetViews>
    <sheetView view="pageLayout" topLeftCell="A4" zoomScale="70" zoomScaleNormal="80" zoomScalePageLayoutView="70" workbookViewId="0">
      <selection activeCell="H5" sqref="H5"/>
    </sheetView>
  </sheetViews>
  <sheetFormatPr defaultRowHeight="14.25" x14ac:dyDescent="0.2"/>
  <cols>
    <col min="1" max="1" width="8.85546875" style="41" customWidth="1"/>
    <col min="2" max="2" width="13.85546875" style="41" customWidth="1"/>
    <col min="3" max="3" width="21.28515625" style="41" customWidth="1"/>
    <col min="4" max="4" width="14.85546875" style="41" customWidth="1"/>
    <col min="5" max="5" width="57.85546875" style="41" customWidth="1"/>
    <col min="6" max="6" width="18.42578125" style="41" customWidth="1"/>
    <col min="7" max="7" width="17.42578125" style="135" bestFit="1" customWidth="1"/>
    <col min="8" max="8" width="22" style="136" customWidth="1"/>
    <col min="9" max="9" width="9.5703125" style="136" customWidth="1"/>
    <col min="10" max="10" width="12.42578125" style="136" customWidth="1"/>
    <col min="11" max="11" width="60.140625" style="136" customWidth="1"/>
    <col min="12" max="12" width="12.28515625" style="136" customWidth="1"/>
    <col min="13" max="13" width="10.7109375" style="136" customWidth="1"/>
    <col min="14" max="14" width="10.7109375" style="24" customWidth="1"/>
    <col min="15" max="15" width="13.85546875" style="136" customWidth="1"/>
    <col min="16" max="16" width="62.85546875" style="137" customWidth="1"/>
    <col min="17" max="18" width="9.140625" style="41" hidden="1" customWidth="1"/>
    <col min="19" max="19" width="9" style="41" hidden="1" customWidth="1"/>
    <col min="20" max="20" width="9.28515625" style="41" hidden="1" customWidth="1"/>
    <col min="21" max="21" width="9.42578125" style="41" hidden="1" customWidth="1"/>
    <col min="22" max="22" width="9.140625" style="41" hidden="1" customWidth="1"/>
    <col min="23" max="23" width="8.85546875" style="41" hidden="1" customWidth="1"/>
    <col min="24" max="41" width="9.140625" style="41" hidden="1" customWidth="1"/>
    <col min="42" max="256" width="9.140625" style="41"/>
    <col min="257" max="257" width="8.85546875" style="41" customWidth="1"/>
    <col min="258" max="258" width="13.85546875" style="41" customWidth="1"/>
    <col min="259" max="259" width="21.28515625" style="41" customWidth="1"/>
    <col min="260" max="260" width="14.85546875" style="41" customWidth="1"/>
    <col min="261" max="261" width="57.85546875" style="41" customWidth="1"/>
    <col min="262" max="262" width="18.42578125" style="41" customWidth="1"/>
    <col min="263" max="263" width="17.42578125" style="41" bestFit="1" customWidth="1"/>
    <col min="264" max="264" width="22" style="41" customWidth="1"/>
    <col min="265" max="265" width="9.5703125" style="41" customWidth="1"/>
    <col min="266" max="266" width="12.42578125" style="41" customWidth="1"/>
    <col min="267" max="267" width="60.140625" style="41" customWidth="1"/>
    <col min="268" max="268" width="12.28515625" style="41" customWidth="1"/>
    <col min="269" max="270" width="10.7109375" style="41" customWidth="1"/>
    <col min="271" max="271" width="13.85546875" style="41" customWidth="1"/>
    <col min="272" max="272" width="62.85546875" style="41" customWidth="1"/>
    <col min="273" max="297" width="0" style="41" hidden="1" customWidth="1"/>
    <col min="298" max="512" width="9.140625" style="41"/>
    <col min="513" max="513" width="8.85546875" style="41" customWidth="1"/>
    <col min="514" max="514" width="13.85546875" style="41" customWidth="1"/>
    <col min="515" max="515" width="21.28515625" style="41" customWidth="1"/>
    <col min="516" max="516" width="14.85546875" style="41" customWidth="1"/>
    <col min="517" max="517" width="57.85546875" style="41" customWidth="1"/>
    <col min="518" max="518" width="18.42578125" style="41" customWidth="1"/>
    <col min="519" max="519" width="17.42578125" style="41" bestFit="1" customWidth="1"/>
    <col min="520" max="520" width="22" style="41" customWidth="1"/>
    <col min="521" max="521" width="9.5703125" style="41" customWidth="1"/>
    <col min="522" max="522" width="12.42578125" style="41" customWidth="1"/>
    <col min="523" max="523" width="60.140625" style="41" customWidth="1"/>
    <col min="524" max="524" width="12.28515625" style="41" customWidth="1"/>
    <col min="525" max="526" width="10.7109375" style="41" customWidth="1"/>
    <col min="527" max="527" width="13.85546875" style="41" customWidth="1"/>
    <col min="528" max="528" width="62.85546875" style="41" customWidth="1"/>
    <col min="529" max="553" width="0" style="41" hidden="1" customWidth="1"/>
    <col min="554" max="768" width="9.140625" style="41"/>
    <col min="769" max="769" width="8.85546875" style="41" customWidth="1"/>
    <col min="770" max="770" width="13.85546875" style="41" customWidth="1"/>
    <col min="771" max="771" width="21.28515625" style="41" customWidth="1"/>
    <col min="772" max="772" width="14.85546875" style="41" customWidth="1"/>
    <col min="773" max="773" width="57.85546875" style="41" customWidth="1"/>
    <col min="774" max="774" width="18.42578125" style="41" customWidth="1"/>
    <col min="775" max="775" width="17.42578125" style="41" bestFit="1" customWidth="1"/>
    <col min="776" max="776" width="22" style="41" customWidth="1"/>
    <col min="777" max="777" width="9.5703125" style="41" customWidth="1"/>
    <col min="778" max="778" width="12.42578125" style="41" customWidth="1"/>
    <col min="779" max="779" width="60.140625" style="41" customWidth="1"/>
    <col min="780" max="780" width="12.28515625" style="41" customWidth="1"/>
    <col min="781" max="782" width="10.7109375" style="41" customWidth="1"/>
    <col min="783" max="783" width="13.85546875" style="41" customWidth="1"/>
    <col min="784" max="784" width="62.85546875" style="41" customWidth="1"/>
    <col min="785" max="809" width="0" style="41" hidden="1" customWidth="1"/>
    <col min="810" max="1024" width="9.140625" style="41"/>
    <col min="1025" max="1025" width="8.85546875" style="41" customWidth="1"/>
    <col min="1026" max="1026" width="13.85546875" style="41" customWidth="1"/>
    <col min="1027" max="1027" width="21.28515625" style="41" customWidth="1"/>
    <col min="1028" max="1028" width="14.85546875" style="41" customWidth="1"/>
    <col min="1029" max="1029" width="57.85546875" style="41" customWidth="1"/>
    <col min="1030" max="1030" width="18.42578125" style="41" customWidth="1"/>
    <col min="1031" max="1031" width="17.42578125" style="41" bestFit="1" customWidth="1"/>
    <col min="1032" max="1032" width="22" style="41" customWidth="1"/>
    <col min="1033" max="1033" width="9.5703125" style="41" customWidth="1"/>
    <col min="1034" max="1034" width="12.42578125" style="41" customWidth="1"/>
    <col min="1035" max="1035" width="60.140625" style="41" customWidth="1"/>
    <col min="1036" max="1036" width="12.28515625" style="41" customWidth="1"/>
    <col min="1037" max="1038" width="10.7109375" style="41" customWidth="1"/>
    <col min="1039" max="1039" width="13.85546875" style="41" customWidth="1"/>
    <col min="1040" max="1040" width="62.85546875" style="41" customWidth="1"/>
    <col min="1041" max="1065" width="0" style="41" hidden="1" customWidth="1"/>
    <col min="1066" max="1280" width="9.140625" style="41"/>
    <col min="1281" max="1281" width="8.85546875" style="41" customWidth="1"/>
    <col min="1282" max="1282" width="13.85546875" style="41" customWidth="1"/>
    <col min="1283" max="1283" width="21.28515625" style="41" customWidth="1"/>
    <col min="1284" max="1284" width="14.85546875" style="41" customWidth="1"/>
    <col min="1285" max="1285" width="57.85546875" style="41" customWidth="1"/>
    <col min="1286" max="1286" width="18.42578125" style="41" customWidth="1"/>
    <col min="1287" max="1287" width="17.42578125" style="41" bestFit="1" customWidth="1"/>
    <col min="1288" max="1288" width="22" style="41" customWidth="1"/>
    <col min="1289" max="1289" width="9.5703125" style="41" customWidth="1"/>
    <col min="1290" max="1290" width="12.42578125" style="41" customWidth="1"/>
    <col min="1291" max="1291" width="60.140625" style="41" customWidth="1"/>
    <col min="1292" max="1292" width="12.28515625" style="41" customWidth="1"/>
    <col min="1293" max="1294" width="10.7109375" style="41" customWidth="1"/>
    <col min="1295" max="1295" width="13.85546875" style="41" customWidth="1"/>
    <col min="1296" max="1296" width="62.85546875" style="41" customWidth="1"/>
    <col min="1297" max="1321" width="0" style="41" hidden="1" customWidth="1"/>
    <col min="1322" max="1536" width="9.140625" style="41"/>
    <col min="1537" max="1537" width="8.85546875" style="41" customWidth="1"/>
    <col min="1538" max="1538" width="13.85546875" style="41" customWidth="1"/>
    <col min="1539" max="1539" width="21.28515625" style="41" customWidth="1"/>
    <col min="1540" max="1540" width="14.85546875" style="41" customWidth="1"/>
    <col min="1541" max="1541" width="57.85546875" style="41" customWidth="1"/>
    <col min="1542" max="1542" width="18.42578125" style="41" customWidth="1"/>
    <col min="1543" max="1543" width="17.42578125" style="41" bestFit="1" customWidth="1"/>
    <col min="1544" max="1544" width="22" style="41" customWidth="1"/>
    <col min="1545" max="1545" width="9.5703125" style="41" customWidth="1"/>
    <col min="1546" max="1546" width="12.42578125" style="41" customWidth="1"/>
    <col min="1547" max="1547" width="60.140625" style="41" customWidth="1"/>
    <col min="1548" max="1548" width="12.28515625" style="41" customWidth="1"/>
    <col min="1549" max="1550" width="10.7109375" style="41" customWidth="1"/>
    <col min="1551" max="1551" width="13.85546875" style="41" customWidth="1"/>
    <col min="1552" max="1552" width="62.85546875" style="41" customWidth="1"/>
    <col min="1553" max="1577" width="0" style="41" hidden="1" customWidth="1"/>
    <col min="1578" max="1792" width="9.140625" style="41"/>
    <col min="1793" max="1793" width="8.85546875" style="41" customWidth="1"/>
    <col min="1794" max="1794" width="13.85546875" style="41" customWidth="1"/>
    <col min="1795" max="1795" width="21.28515625" style="41" customWidth="1"/>
    <col min="1796" max="1796" width="14.85546875" style="41" customWidth="1"/>
    <col min="1797" max="1797" width="57.85546875" style="41" customWidth="1"/>
    <col min="1798" max="1798" width="18.42578125" style="41" customWidth="1"/>
    <col min="1799" max="1799" width="17.42578125" style="41" bestFit="1" customWidth="1"/>
    <col min="1800" max="1800" width="22" style="41" customWidth="1"/>
    <col min="1801" max="1801" width="9.5703125" style="41" customWidth="1"/>
    <col min="1802" max="1802" width="12.42578125" style="41" customWidth="1"/>
    <col min="1803" max="1803" width="60.140625" style="41" customWidth="1"/>
    <col min="1804" max="1804" width="12.28515625" style="41" customWidth="1"/>
    <col min="1805" max="1806" width="10.7109375" style="41" customWidth="1"/>
    <col min="1807" max="1807" width="13.85546875" style="41" customWidth="1"/>
    <col min="1808" max="1808" width="62.85546875" style="41" customWidth="1"/>
    <col min="1809" max="1833" width="0" style="41" hidden="1" customWidth="1"/>
    <col min="1834" max="2048" width="9.140625" style="41"/>
    <col min="2049" max="2049" width="8.85546875" style="41" customWidth="1"/>
    <col min="2050" max="2050" width="13.85546875" style="41" customWidth="1"/>
    <col min="2051" max="2051" width="21.28515625" style="41" customWidth="1"/>
    <col min="2052" max="2052" width="14.85546875" style="41" customWidth="1"/>
    <col min="2053" max="2053" width="57.85546875" style="41" customWidth="1"/>
    <col min="2054" max="2054" width="18.42578125" style="41" customWidth="1"/>
    <col min="2055" max="2055" width="17.42578125" style="41" bestFit="1" customWidth="1"/>
    <col min="2056" max="2056" width="22" style="41" customWidth="1"/>
    <col min="2057" max="2057" width="9.5703125" style="41" customWidth="1"/>
    <col min="2058" max="2058" width="12.42578125" style="41" customWidth="1"/>
    <col min="2059" max="2059" width="60.140625" style="41" customWidth="1"/>
    <col min="2060" max="2060" width="12.28515625" style="41" customWidth="1"/>
    <col min="2061" max="2062" width="10.7109375" style="41" customWidth="1"/>
    <col min="2063" max="2063" width="13.85546875" style="41" customWidth="1"/>
    <col min="2064" max="2064" width="62.85546875" style="41" customWidth="1"/>
    <col min="2065" max="2089" width="0" style="41" hidden="1" customWidth="1"/>
    <col min="2090" max="2304" width="9.140625" style="41"/>
    <col min="2305" max="2305" width="8.85546875" style="41" customWidth="1"/>
    <col min="2306" max="2306" width="13.85546875" style="41" customWidth="1"/>
    <col min="2307" max="2307" width="21.28515625" style="41" customWidth="1"/>
    <col min="2308" max="2308" width="14.85546875" style="41" customWidth="1"/>
    <col min="2309" max="2309" width="57.85546875" style="41" customWidth="1"/>
    <col min="2310" max="2310" width="18.42578125" style="41" customWidth="1"/>
    <col min="2311" max="2311" width="17.42578125" style="41" bestFit="1" customWidth="1"/>
    <col min="2312" max="2312" width="22" style="41" customWidth="1"/>
    <col min="2313" max="2313" width="9.5703125" style="41" customWidth="1"/>
    <col min="2314" max="2314" width="12.42578125" style="41" customWidth="1"/>
    <col min="2315" max="2315" width="60.140625" style="41" customWidth="1"/>
    <col min="2316" max="2316" width="12.28515625" style="41" customWidth="1"/>
    <col min="2317" max="2318" width="10.7109375" style="41" customWidth="1"/>
    <col min="2319" max="2319" width="13.85546875" style="41" customWidth="1"/>
    <col min="2320" max="2320" width="62.85546875" style="41" customWidth="1"/>
    <col min="2321" max="2345" width="0" style="41" hidden="1" customWidth="1"/>
    <col min="2346" max="2560" width="9.140625" style="41"/>
    <col min="2561" max="2561" width="8.85546875" style="41" customWidth="1"/>
    <col min="2562" max="2562" width="13.85546875" style="41" customWidth="1"/>
    <col min="2563" max="2563" width="21.28515625" style="41" customWidth="1"/>
    <col min="2564" max="2564" width="14.85546875" style="41" customWidth="1"/>
    <col min="2565" max="2565" width="57.85546875" style="41" customWidth="1"/>
    <col min="2566" max="2566" width="18.42578125" style="41" customWidth="1"/>
    <col min="2567" max="2567" width="17.42578125" style="41" bestFit="1" customWidth="1"/>
    <col min="2568" max="2568" width="22" style="41" customWidth="1"/>
    <col min="2569" max="2569" width="9.5703125" style="41" customWidth="1"/>
    <col min="2570" max="2570" width="12.42578125" style="41" customWidth="1"/>
    <col min="2571" max="2571" width="60.140625" style="41" customWidth="1"/>
    <col min="2572" max="2572" width="12.28515625" style="41" customWidth="1"/>
    <col min="2573" max="2574" width="10.7109375" style="41" customWidth="1"/>
    <col min="2575" max="2575" width="13.85546875" style="41" customWidth="1"/>
    <col min="2576" max="2576" width="62.85546875" style="41" customWidth="1"/>
    <col min="2577" max="2601" width="0" style="41" hidden="1" customWidth="1"/>
    <col min="2602" max="2816" width="9.140625" style="41"/>
    <col min="2817" max="2817" width="8.85546875" style="41" customWidth="1"/>
    <col min="2818" max="2818" width="13.85546875" style="41" customWidth="1"/>
    <col min="2819" max="2819" width="21.28515625" style="41" customWidth="1"/>
    <col min="2820" max="2820" width="14.85546875" style="41" customWidth="1"/>
    <col min="2821" max="2821" width="57.85546875" style="41" customWidth="1"/>
    <col min="2822" max="2822" width="18.42578125" style="41" customWidth="1"/>
    <col min="2823" max="2823" width="17.42578125" style="41" bestFit="1" customWidth="1"/>
    <col min="2824" max="2824" width="22" style="41" customWidth="1"/>
    <col min="2825" max="2825" width="9.5703125" style="41" customWidth="1"/>
    <col min="2826" max="2826" width="12.42578125" style="41" customWidth="1"/>
    <col min="2827" max="2827" width="60.140625" style="41" customWidth="1"/>
    <col min="2828" max="2828" width="12.28515625" style="41" customWidth="1"/>
    <col min="2829" max="2830" width="10.7109375" style="41" customWidth="1"/>
    <col min="2831" max="2831" width="13.85546875" style="41" customWidth="1"/>
    <col min="2832" max="2832" width="62.85546875" style="41" customWidth="1"/>
    <col min="2833" max="2857" width="0" style="41" hidden="1" customWidth="1"/>
    <col min="2858" max="3072" width="9.140625" style="41"/>
    <col min="3073" max="3073" width="8.85546875" style="41" customWidth="1"/>
    <col min="3074" max="3074" width="13.85546875" style="41" customWidth="1"/>
    <col min="3075" max="3075" width="21.28515625" style="41" customWidth="1"/>
    <col min="3076" max="3076" width="14.85546875" style="41" customWidth="1"/>
    <col min="3077" max="3077" width="57.85546875" style="41" customWidth="1"/>
    <col min="3078" max="3078" width="18.42578125" style="41" customWidth="1"/>
    <col min="3079" max="3079" width="17.42578125" style="41" bestFit="1" customWidth="1"/>
    <col min="3080" max="3080" width="22" style="41" customWidth="1"/>
    <col min="3081" max="3081" width="9.5703125" style="41" customWidth="1"/>
    <col min="3082" max="3082" width="12.42578125" style="41" customWidth="1"/>
    <col min="3083" max="3083" width="60.140625" style="41" customWidth="1"/>
    <col min="3084" max="3084" width="12.28515625" style="41" customWidth="1"/>
    <col min="3085" max="3086" width="10.7109375" style="41" customWidth="1"/>
    <col min="3087" max="3087" width="13.85546875" style="41" customWidth="1"/>
    <col min="3088" max="3088" width="62.85546875" style="41" customWidth="1"/>
    <col min="3089" max="3113" width="0" style="41" hidden="1" customWidth="1"/>
    <col min="3114" max="3328" width="9.140625" style="41"/>
    <col min="3329" max="3329" width="8.85546875" style="41" customWidth="1"/>
    <col min="3330" max="3330" width="13.85546875" style="41" customWidth="1"/>
    <col min="3331" max="3331" width="21.28515625" style="41" customWidth="1"/>
    <col min="3332" max="3332" width="14.85546875" style="41" customWidth="1"/>
    <col min="3333" max="3333" width="57.85546875" style="41" customWidth="1"/>
    <col min="3334" max="3334" width="18.42578125" style="41" customWidth="1"/>
    <col min="3335" max="3335" width="17.42578125" style="41" bestFit="1" customWidth="1"/>
    <col min="3336" max="3336" width="22" style="41" customWidth="1"/>
    <col min="3337" max="3337" width="9.5703125" style="41" customWidth="1"/>
    <col min="3338" max="3338" width="12.42578125" style="41" customWidth="1"/>
    <col min="3339" max="3339" width="60.140625" style="41" customWidth="1"/>
    <col min="3340" max="3340" width="12.28515625" style="41" customWidth="1"/>
    <col min="3341" max="3342" width="10.7109375" style="41" customWidth="1"/>
    <col min="3343" max="3343" width="13.85546875" style="41" customWidth="1"/>
    <col min="3344" max="3344" width="62.85546875" style="41" customWidth="1"/>
    <col min="3345" max="3369" width="0" style="41" hidden="1" customWidth="1"/>
    <col min="3370" max="3584" width="9.140625" style="41"/>
    <col min="3585" max="3585" width="8.85546875" style="41" customWidth="1"/>
    <col min="3586" max="3586" width="13.85546875" style="41" customWidth="1"/>
    <col min="3587" max="3587" width="21.28515625" style="41" customWidth="1"/>
    <col min="3588" max="3588" width="14.85546875" style="41" customWidth="1"/>
    <col min="3589" max="3589" width="57.85546875" style="41" customWidth="1"/>
    <col min="3590" max="3590" width="18.42578125" style="41" customWidth="1"/>
    <col min="3591" max="3591" width="17.42578125" style="41" bestFit="1" customWidth="1"/>
    <col min="3592" max="3592" width="22" style="41" customWidth="1"/>
    <col min="3593" max="3593" width="9.5703125" style="41" customWidth="1"/>
    <col min="3594" max="3594" width="12.42578125" style="41" customWidth="1"/>
    <col min="3595" max="3595" width="60.140625" style="41" customWidth="1"/>
    <col min="3596" max="3596" width="12.28515625" style="41" customWidth="1"/>
    <col min="3597" max="3598" width="10.7109375" style="41" customWidth="1"/>
    <col min="3599" max="3599" width="13.85546875" style="41" customWidth="1"/>
    <col min="3600" max="3600" width="62.85546875" style="41" customWidth="1"/>
    <col min="3601" max="3625" width="0" style="41" hidden="1" customWidth="1"/>
    <col min="3626" max="3840" width="9.140625" style="41"/>
    <col min="3841" max="3841" width="8.85546875" style="41" customWidth="1"/>
    <col min="3842" max="3842" width="13.85546875" style="41" customWidth="1"/>
    <col min="3843" max="3843" width="21.28515625" style="41" customWidth="1"/>
    <col min="3844" max="3844" width="14.85546875" style="41" customWidth="1"/>
    <col min="3845" max="3845" width="57.85546875" style="41" customWidth="1"/>
    <col min="3846" max="3846" width="18.42578125" style="41" customWidth="1"/>
    <col min="3847" max="3847" width="17.42578125" style="41" bestFit="1" customWidth="1"/>
    <col min="3848" max="3848" width="22" style="41" customWidth="1"/>
    <col min="3849" max="3849" width="9.5703125" style="41" customWidth="1"/>
    <col min="3850" max="3850" width="12.42578125" style="41" customWidth="1"/>
    <col min="3851" max="3851" width="60.140625" style="41" customWidth="1"/>
    <col min="3852" max="3852" width="12.28515625" style="41" customWidth="1"/>
    <col min="3853" max="3854" width="10.7109375" style="41" customWidth="1"/>
    <col min="3855" max="3855" width="13.85546875" style="41" customWidth="1"/>
    <col min="3856" max="3856" width="62.85546875" style="41" customWidth="1"/>
    <col min="3857" max="3881" width="0" style="41" hidden="1" customWidth="1"/>
    <col min="3882" max="4096" width="9.140625" style="41"/>
    <col min="4097" max="4097" width="8.85546875" style="41" customWidth="1"/>
    <col min="4098" max="4098" width="13.85546875" style="41" customWidth="1"/>
    <col min="4099" max="4099" width="21.28515625" style="41" customWidth="1"/>
    <col min="4100" max="4100" width="14.85546875" style="41" customWidth="1"/>
    <col min="4101" max="4101" width="57.85546875" style="41" customWidth="1"/>
    <col min="4102" max="4102" width="18.42578125" style="41" customWidth="1"/>
    <col min="4103" max="4103" width="17.42578125" style="41" bestFit="1" customWidth="1"/>
    <col min="4104" max="4104" width="22" style="41" customWidth="1"/>
    <col min="4105" max="4105" width="9.5703125" style="41" customWidth="1"/>
    <col min="4106" max="4106" width="12.42578125" style="41" customWidth="1"/>
    <col min="4107" max="4107" width="60.140625" style="41" customWidth="1"/>
    <col min="4108" max="4108" width="12.28515625" style="41" customWidth="1"/>
    <col min="4109" max="4110" width="10.7109375" style="41" customWidth="1"/>
    <col min="4111" max="4111" width="13.85546875" style="41" customWidth="1"/>
    <col min="4112" max="4112" width="62.85546875" style="41" customWidth="1"/>
    <col min="4113" max="4137" width="0" style="41" hidden="1" customWidth="1"/>
    <col min="4138" max="4352" width="9.140625" style="41"/>
    <col min="4353" max="4353" width="8.85546875" style="41" customWidth="1"/>
    <col min="4354" max="4354" width="13.85546875" style="41" customWidth="1"/>
    <col min="4355" max="4355" width="21.28515625" style="41" customWidth="1"/>
    <col min="4356" max="4356" width="14.85546875" style="41" customWidth="1"/>
    <col min="4357" max="4357" width="57.85546875" style="41" customWidth="1"/>
    <col min="4358" max="4358" width="18.42578125" style="41" customWidth="1"/>
    <col min="4359" max="4359" width="17.42578125" style="41" bestFit="1" customWidth="1"/>
    <col min="4360" max="4360" width="22" style="41" customWidth="1"/>
    <col min="4361" max="4361" width="9.5703125" style="41" customWidth="1"/>
    <col min="4362" max="4362" width="12.42578125" style="41" customWidth="1"/>
    <col min="4363" max="4363" width="60.140625" style="41" customWidth="1"/>
    <col min="4364" max="4364" width="12.28515625" style="41" customWidth="1"/>
    <col min="4365" max="4366" width="10.7109375" style="41" customWidth="1"/>
    <col min="4367" max="4367" width="13.85546875" style="41" customWidth="1"/>
    <col min="4368" max="4368" width="62.85546875" style="41" customWidth="1"/>
    <col min="4369" max="4393" width="0" style="41" hidden="1" customWidth="1"/>
    <col min="4394" max="4608" width="9.140625" style="41"/>
    <col min="4609" max="4609" width="8.85546875" style="41" customWidth="1"/>
    <col min="4610" max="4610" width="13.85546875" style="41" customWidth="1"/>
    <col min="4611" max="4611" width="21.28515625" style="41" customWidth="1"/>
    <col min="4612" max="4612" width="14.85546875" style="41" customWidth="1"/>
    <col min="4613" max="4613" width="57.85546875" style="41" customWidth="1"/>
    <col min="4614" max="4614" width="18.42578125" style="41" customWidth="1"/>
    <col min="4615" max="4615" width="17.42578125" style="41" bestFit="1" customWidth="1"/>
    <col min="4616" max="4616" width="22" style="41" customWidth="1"/>
    <col min="4617" max="4617" width="9.5703125" style="41" customWidth="1"/>
    <col min="4618" max="4618" width="12.42578125" style="41" customWidth="1"/>
    <col min="4619" max="4619" width="60.140625" style="41" customWidth="1"/>
    <col min="4620" max="4620" width="12.28515625" style="41" customWidth="1"/>
    <col min="4621" max="4622" width="10.7109375" style="41" customWidth="1"/>
    <col min="4623" max="4623" width="13.85546875" style="41" customWidth="1"/>
    <col min="4624" max="4624" width="62.85546875" style="41" customWidth="1"/>
    <col min="4625" max="4649" width="0" style="41" hidden="1" customWidth="1"/>
    <col min="4650" max="4864" width="9.140625" style="41"/>
    <col min="4865" max="4865" width="8.85546875" style="41" customWidth="1"/>
    <col min="4866" max="4866" width="13.85546875" style="41" customWidth="1"/>
    <col min="4867" max="4867" width="21.28515625" style="41" customWidth="1"/>
    <col min="4868" max="4868" width="14.85546875" style="41" customWidth="1"/>
    <col min="4869" max="4869" width="57.85546875" style="41" customWidth="1"/>
    <col min="4870" max="4870" width="18.42578125" style="41" customWidth="1"/>
    <col min="4871" max="4871" width="17.42578125" style="41" bestFit="1" customWidth="1"/>
    <col min="4872" max="4872" width="22" style="41" customWidth="1"/>
    <col min="4873" max="4873" width="9.5703125" style="41" customWidth="1"/>
    <col min="4874" max="4874" width="12.42578125" style="41" customWidth="1"/>
    <col min="4875" max="4875" width="60.140625" style="41" customWidth="1"/>
    <col min="4876" max="4876" width="12.28515625" style="41" customWidth="1"/>
    <col min="4877" max="4878" width="10.7109375" style="41" customWidth="1"/>
    <col min="4879" max="4879" width="13.85546875" style="41" customWidth="1"/>
    <col min="4880" max="4880" width="62.85546875" style="41" customWidth="1"/>
    <col min="4881" max="4905" width="0" style="41" hidden="1" customWidth="1"/>
    <col min="4906" max="5120" width="9.140625" style="41"/>
    <col min="5121" max="5121" width="8.85546875" style="41" customWidth="1"/>
    <col min="5122" max="5122" width="13.85546875" style="41" customWidth="1"/>
    <col min="5123" max="5123" width="21.28515625" style="41" customWidth="1"/>
    <col min="5124" max="5124" width="14.85546875" style="41" customWidth="1"/>
    <col min="5125" max="5125" width="57.85546875" style="41" customWidth="1"/>
    <col min="5126" max="5126" width="18.42578125" style="41" customWidth="1"/>
    <col min="5127" max="5127" width="17.42578125" style="41" bestFit="1" customWidth="1"/>
    <col min="5128" max="5128" width="22" style="41" customWidth="1"/>
    <col min="5129" max="5129" width="9.5703125" style="41" customWidth="1"/>
    <col min="5130" max="5130" width="12.42578125" style="41" customWidth="1"/>
    <col min="5131" max="5131" width="60.140625" style="41" customWidth="1"/>
    <col min="5132" max="5132" width="12.28515625" style="41" customWidth="1"/>
    <col min="5133" max="5134" width="10.7109375" style="41" customWidth="1"/>
    <col min="5135" max="5135" width="13.85546875" style="41" customWidth="1"/>
    <col min="5136" max="5136" width="62.85546875" style="41" customWidth="1"/>
    <col min="5137" max="5161" width="0" style="41" hidden="1" customWidth="1"/>
    <col min="5162" max="5376" width="9.140625" style="41"/>
    <col min="5377" max="5377" width="8.85546875" style="41" customWidth="1"/>
    <col min="5378" max="5378" width="13.85546875" style="41" customWidth="1"/>
    <col min="5379" max="5379" width="21.28515625" style="41" customWidth="1"/>
    <col min="5380" max="5380" width="14.85546875" style="41" customWidth="1"/>
    <col min="5381" max="5381" width="57.85546875" style="41" customWidth="1"/>
    <col min="5382" max="5382" width="18.42578125" style="41" customWidth="1"/>
    <col min="5383" max="5383" width="17.42578125" style="41" bestFit="1" customWidth="1"/>
    <col min="5384" max="5384" width="22" style="41" customWidth="1"/>
    <col min="5385" max="5385" width="9.5703125" style="41" customWidth="1"/>
    <col min="5386" max="5386" width="12.42578125" style="41" customWidth="1"/>
    <col min="5387" max="5387" width="60.140625" style="41" customWidth="1"/>
    <col min="5388" max="5388" width="12.28515625" style="41" customWidth="1"/>
    <col min="5389" max="5390" width="10.7109375" style="41" customWidth="1"/>
    <col min="5391" max="5391" width="13.85546875" style="41" customWidth="1"/>
    <col min="5392" max="5392" width="62.85546875" style="41" customWidth="1"/>
    <col min="5393" max="5417" width="0" style="41" hidden="1" customWidth="1"/>
    <col min="5418" max="5632" width="9.140625" style="41"/>
    <col min="5633" max="5633" width="8.85546875" style="41" customWidth="1"/>
    <col min="5634" max="5634" width="13.85546875" style="41" customWidth="1"/>
    <col min="5635" max="5635" width="21.28515625" style="41" customWidth="1"/>
    <col min="5636" max="5636" width="14.85546875" style="41" customWidth="1"/>
    <col min="5637" max="5637" width="57.85546875" style="41" customWidth="1"/>
    <col min="5638" max="5638" width="18.42578125" style="41" customWidth="1"/>
    <col min="5639" max="5639" width="17.42578125" style="41" bestFit="1" customWidth="1"/>
    <col min="5640" max="5640" width="22" style="41" customWidth="1"/>
    <col min="5641" max="5641" width="9.5703125" style="41" customWidth="1"/>
    <col min="5642" max="5642" width="12.42578125" style="41" customWidth="1"/>
    <col min="5643" max="5643" width="60.140625" style="41" customWidth="1"/>
    <col min="5644" max="5644" width="12.28515625" style="41" customWidth="1"/>
    <col min="5645" max="5646" width="10.7109375" style="41" customWidth="1"/>
    <col min="5647" max="5647" width="13.85546875" style="41" customWidth="1"/>
    <col min="5648" max="5648" width="62.85546875" style="41" customWidth="1"/>
    <col min="5649" max="5673" width="0" style="41" hidden="1" customWidth="1"/>
    <col min="5674" max="5888" width="9.140625" style="41"/>
    <col min="5889" max="5889" width="8.85546875" style="41" customWidth="1"/>
    <col min="5890" max="5890" width="13.85546875" style="41" customWidth="1"/>
    <col min="5891" max="5891" width="21.28515625" style="41" customWidth="1"/>
    <col min="5892" max="5892" width="14.85546875" style="41" customWidth="1"/>
    <col min="5893" max="5893" width="57.85546875" style="41" customWidth="1"/>
    <col min="5894" max="5894" width="18.42578125" style="41" customWidth="1"/>
    <col min="5895" max="5895" width="17.42578125" style="41" bestFit="1" customWidth="1"/>
    <col min="5896" max="5896" width="22" style="41" customWidth="1"/>
    <col min="5897" max="5897" width="9.5703125" style="41" customWidth="1"/>
    <col min="5898" max="5898" width="12.42578125" style="41" customWidth="1"/>
    <col min="5899" max="5899" width="60.140625" style="41" customWidth="1"/>
    <col min="5900" max="5900" width="12.28515625" style="41" customWidth="1"/>
    <col min="5901" max="5902" width="10.7109375" style="41" customWidth="1"/>
    <col min="5903" max="5903" width="13.85546875" style="41" customWidth="1"/>
    <col min="5904" max="5904" width="62.85546875" style="41" customWidth="1"/>
    <col min="5905" max="5929" width="0" style="41" hidden="1" customWidth="1"/>
    <col min="5930" max="6144" width="9.140625" style="41"/>
    <col min="6145" max="6145" width="8.85546875" style="41" customWidth="1"/>
    <col min="6146" max="6146" width="13.85546875" style="41" customWidth="1"/>
    <col min="6147" max="6147" width="21.28515625" style="41" customWidth="1"/>
    <col min="6148" max="6148" width="14.85546875" style="41" customWidth="1"/>
    <col min="6149" max="6149" width="57.85546875" style="41" customWidth="1"/>
    <col min="6150" max="6150" width="18.42578125" style="41" customWidth="1"/>
    <col min="6151" max="6151" width="17.42578125" style="41" bestFit="1" customWidth="1"/>
    <col min="6152" max="6152" width="22" style="41" customWidth="1"/>
    <col min="6153" max="6153" width="9.5703125" style="41" customWidth="1"/>
    <col min="6154" max="6154" width="12.42578125" style="41" customWidth="1"/>
    <col min="6155" max="6155" width="60.140625" style="41" customWidth="1"/>
    <col min="6156" max="6156" width="12.28515625" style="41" customWidth="1"/>
    <col min="6157" max="6158" width="10.7109375" style="41" customWidth="1"/>
    <col min="6159" max="6159" width="13.85546875" style="41" customWidth="1"/>
    <col min="6160" max="6160" width="62.85546875" style="41" customWidth="1"/>
    <col min="6161" max="6185" width="0" style="41" hidden="1" customWidth="1"/>
    <col min="6186" max="6400" width="9.140625" style="41"/>
    <col min="6401" max="6401" width="8.85546875" style="41" customWidth="1"/>
    <col min="6402" max="6402" width="13.85546875" style="41" customWidth="1"/>
    <col min="6403" max="6403" width="21.28515625" style="41" customWidth="1"/>
    <col min="6404" max="6404" width="14.85546875" style="41" customWidth="1"/>
    <col min="6405" max="6405" width="57.85546875" style="41" customWidth="1"/>
    <col min="6406" max="6406" width="18.42578125" style="41" customWidth="1"/>
    <col min="6407" max="6407" width="17.42578125" style="41" bestFit="1" customWidth="1"/>
    <col min="6408" max="6408" width="22" style="41" customWidth="1"/>
    <col min="6409" max="6409" width="9.5703125" style="41" customWidth="1"/>
    <col min="6410" max="6410" width="12.42578125" style="41" customWidth="1"/>
    <col min="6411" max="6411" width="60.140625" style="41" customWidth="1"/>
    <col min="6412" max="6412" width="12.28515625" style="41" customWidth="1"/>
    <col min="6413" max="6414" width="10.7109375" style="41" customWidth="1"/>
    <col min="6415" max="6415" width="13.85546875" style="41" customWidth="1"/>
    <col min="6416" max="6416" width="62.85546875" style="41" customWidth="1"/>
    <col min="6417" max="6441" width="0" style="41" hidden="1" customWidth="1"/>
    <col min="6442" max="6656" width="9.140625" style="41"/>
    <col min="6657" max="6657" width="8.85546875" style="41" customWidth="1"/>
    <col min="6658" max="6658" width="13.85546875" style="41" customWidth="1"/>
    <col min="6659" max="6659" width="21.28515625" style="41" customWidth="1"/>
    <col min="6660" max="6660" width="14.85546875" style="41" customWidth="1"/>
    <col min="6661" max="6661" width="57.85546875" style="41" customWidth="1"/>
    <col min="6662" max="6662" width="18.42578125" style="41" customWidth="1"/>
    <col min="6663" max="6663" width="17.42578125" style="41" bestFit="1" customWidth="1"/>
    <col min="6664" max="6664" width="22" style="41" customWidth="1"/>
    <col min="6665" max="6665" width="9.5703125" style="41" customWidth="1"/>
    <col min="6666" max="6666" width="12.42578125" style="41" customWidth="1"/>
    <col min="6667" max="6667" width="60.140625" style="41" customWidth="1"/>
    <col min="6668" max="6668" width="12.28515625" style="41" customWidth="1"/>
    <col min="6669" max="6670" width="10.7109375" style="41" customWidth="1"/>
    <col min="6671" max="6671" width="13.85546875" style="41" customWidth="1"/>
    <col min="6672" max="6672" width="62.85546875" style="41" customWidth="1"/>
    <col min="6673" max="6697" width="0" style="41" hidden="1" customWidth="1"/>
    <col min="6698" max="6912" width="9.140625" style="41"/>
    <col min="6913" max="6913" width="8.85546875" style="41" customWidth="1"/>
    <col min="6914" max="6914" width="13.85546875" style="41" customWidth="1"/>
    <col min="6915" max="6915" width="21.28515625" style="41" customWidth="1"/>
    <col min="6916" max="6916" width="14.85546875" style="41" customWidth="1"/>
    <col min="6917" max="6917" width="57.85546875" style="41" customWidth="1"/>
    <col min="6918" max="6918" width="18.42578125" style="41" customWidth="1"/>
    <col min="6919" max="6919" width="17.42578125" style="41" bestFit="1" customWidth="1"/>
    <col min="6920" max="6920" width="22" style="41" customWidth="1"/>
    <col min="6921" max="6921" width="9.5703125" style="41" customWidth="1"/>
    <col min="6922" max="6922" width="12.42578125" style="41" customWidth="1"/>
    <col min="6923" max="6923" width="60.140625" style="41" customWidth="1"/>
    <col min="6924" max="6924" width="12.28515625" style="41" customWidth="1"/>
    <col min="6925" max="6926" width="10.7109375" style="41" customWidth="1"/>
    <col min="6927" max="6927" width="13.85546875" style="41" customWidth="1"/>
    <col min="6928" max="6928" width="62.85546875" style="41" customWidth="1"/>
    <col min="6929" max="6953" width="0" style="41" hidden="1" customWidth="1"/>
    <col min="6954" max="7168" width="9.140625" style="41"/>
    <col min="7169" max="7169" width="8.85546875" style="41" customWidth="1"/>
    <col min="7170" max="7170" width="13.85546875" style="41" customWidth="1"/>
    <col min="7171" max="7171" width="21.28515625" style="41" customWidth="1"/>
    <col min="7172" max="7172" width="14.85546875" style="41" customWidth="1"/>
    <col min="7173" max="7173" width="57.85546875" style="41" customWidth="1"/>
    <col min="7174" max="7174" width="18.42578125" style="41" customWidth="1"/>
    <col min="7175" max="7175" width="17.42578125" style="41" bestFit="1" customWidth="1"/>
    <col min="7176" max="7176" width="22" style="41" customWidth="1"/>
    <col min="7177" max="7177" width="9.5703125" style="41" customWidth="1"/>
    <col min="7178" max="7178" width="12.42578125" style="41" customWidth="1"/>
    <col min="7179" max="7179" width="60.140625" style="41" customWidth="1"/>
    <col min="7180" max="7180" width="12.28515625" style="41" customWidth="1"/>
    <col min="7181" max="7182" width="10.7109375" style="41" customWidth="1"/>
    <col min="7183" max="7183" width="13.85546875" style="41" customWidth="1"/>
    <col min="7184" max="7184" width="62.85546875" style="41" customWidth="1"/>
    <col min="7185" max="7209" width="0" style="41" hidden="1" customWidth="1"/>
    <col min="7210" max="7424" width="9.140625" style="41"/>
    <col min="7425" max="7425" width="8.85546875" style="41" customWidth="1"/>
    <col min="7426" max="7426" width="13.85546875" style="41" customWidth="1"/>
    <col min="7427" max="7427" width="21.28515625" style="41" customWidth="1"/>
    <col min="7428" max="7428" width="14.85546875" style="41" customWidth="1"/>
    <col min="7429" max="7429" width="57.85546875" style="41" customWidth="1"/>
    <col min="7430" max="7430" width="18.42578125" style="41" customWidth="1"/>
    <col min="7431" max="7431" width="17.42578125" style="41" bestFit="1" customWidth="1"/>
    <col min="7432" max="7432" width="22" style="41" customWidth="1"/>
    <col min="7433" max="7433" width="9.5703125" style="41" customWidth="1"/>
    <col min="7434" max="7434" width="12.42578125" style="41" customWidth="1"/>
    <col min="7435" max="7435" width="60.140625" style="41" customWidth="1"/>
    <col min="7436" max="7436" width="12.28515625" style="41" customWidth="1"/>
    <col min="7437" max="7438" width="10.7109375" style="41" customWidth="1"/>
    <col min="7439" max="7439" width="13.85546875" style="41" customWidth="1"/>
    <col min="7440" max="7440" width="62.85546875" style="41" customWidth="1"/>
    <col min="7441" max="7465" width="0" style="41" hidden="1" customWidth="1"/>
    <col min="7466" max="7680" width="9.140625" style="41"/>
    <col min="7681" max="7681" width="8.85546875" style="41" customWidth="1"/>
    <col min="7682" max="7682" width="13.85546875" style="41" customWidth="1"/>
    <col min="7683" max="7683" width="21.28515625" style="41" customWidth="1"/>
    <col min="7684" max="7684" width="14.85546875" style="41" customWidth="1"/>
    <col min="7685" max="7685" width="57.85546875" style="41" customWidth="1"/>
    <col min="7686" max="7686" width="18.42578125" style="41" customWidth="1"/>
    <col min="7687" max="7687" width="17.42578125" style="41" bestFit="1" customWidth="1"/>
    <col min="7688" max="7688" width="22" style="41" customWidth="1"/>
    <col min="7689" max="7689" width="9.5703125" style="41" customWidth="1"/>
    <col min="7690" max="7690" width="12.42578125" style="41" customWidth="1"/>
    <col min="7691" max="7691" width="60.140625" style="41" customWidth="1"/>
    <col min="7692" max="7692" width="12.28515625" style="41" customWidth="1"/>
    <col min="7693" max="7694" width="10.7109375" style="41" customWidth="1"/>
    <col min="7695" max="7695" width="13.85546875" style="41" customWidth="1"/>
    <col min="7696" max="7696" width="62.85546875" style="41" customWidth="1"/>
    <col min="7697" max="7721" width="0" style="41" hidden="1" customWidth="1"/>
    <col min="7722" max="7936" width="9.140625" style="41"/>
    <col min="7937" max="7937" width="8.85546875" style="41" customWidth="1"/>
    <col min="7938" max="7938" width="13.85546875" style="41" customWidth="1"/>
    <col min="7939" max="7939" width="21.28515625" style="41" customWidth="1"/>
    <col min="7940" max="7940" width="14.85546875" style="41" customWidth="1"/>
    <col min="7941" max="7941" width="57.85546875" style="41" customWidth="1"/>
    <col min="7942" max="7942" width="18.42578125" style="41" customWidth="1"/>
    <col min="7943" max="7943" width="17.42578125" style="41" bestFit="1" customWidth="1"/>
    <col min="7944" max="7944" width="22" style="41" customWidth="1"/>
    <col min="7945" max="7945" width="9.5703125" style="41" customWidth="1"/>
    <col min="7946" max="7946" width="12.42578125" style="41" customWidth="1"/>
    <col min="7947" max="7947" width="60.140625" style="41" customWidth="1"/>
    <col min="7948" max="7948" width="12.28515625" style="41" customWidth="1"/>
    <col min="7949" max="7950" width="10.7109375" style="41" customWidth="1"/>
    <col min="7951" max="7951" width="13.85546875" style="41" customWidth="1"/>
    <col min="7952" max="7952" width="62.85546875" style="41" customWidth="1"/>
    <col min="7953" max="7977" width="0" style="41" hidden="1" customWidth="1"/>
    <col min="7978" max="8192" width="9.140625" style="41"/>
    <col min="8193" max="8193" width="8.85546875" style="41" customWidth="1"/>
    <col min="8194" max="8194" width="13.85546875" style="41" customWidth="1"/>
    <col min="8195" max="8195" width="21.28515625" style="41" customWidth="1"/>
    <col min="8196" max="8196" width="14.85546875" style="41" customWidth="1"/>
    <col min="8197" max="8197" width="57.85546875" style="41" customWidth="1"/>
    <col min="8198" max="8198" width="18.42578125" style="41" customWidth="1"/>
    <col min="8199" max="8199" width="17.42578125" style="41" bestFit="1" customWidth="1"/>
    <col min="8200" max="8200" width="22" style="41" customWidth="1"/>
    <col min="8201" max="8201" width="9.5703125" style="41" customWidth="1"/>
    <col min="8202" max="8202" width="12.42578125" style="41" customWidth="1"/>
    <col min="8203" max="8203" width="60.140625" style="41" customWidth="1"/>
    <col min="8204" max="8204" width="12.28515625" style="41" customWidth="1"/>
    <col min="8205" max="8206" width="10.7109375" style="41" customWidth="1"/>
    <col min="8207" max="8207" width="13.85546875" style="41" customWidth="1"/>
    <col min="8208" max="8208" width="62.85546875" style="41" customWidth="1"/>
    <col min="8209" max="8233" width="0" style="41" hidden="1" customWidth="1"/>
    <col min="8234" max="8448" width="9.140625" style="41"/>
    <col min="8449" max="8449" width="8.85546875" style="41" customWidth="1"/>
    <col min="8450" max="8450" width="13.85546875" style="41" customWidth="1"/>
    <col min="8451" max="8451" width="21.28515625" style="41" customWidth="1"/>
    <col min="8452" max="8452" width="14.85546875" style="41" customWidth="1"/>
    <col min="8453" max="8453" width="57.85546875" style="41" customWidth="1"/>
    <col min="8454" max="8454" width="18.42578125" style="41" customWidth="1"/>
    <col min="8455" max="8455" width="17.42578125" style="41" bestFit="1" customWidth="1"/>
    <col min="8456" max="8456" width="22" style="41" customWidth="1"/>
    <col min="8457" max="8457" width="9.5703125" style="41" customWidth="1"/>
    <col min="8458" max="8458" width="12.42578125" style="41" customWidth="1"/>
    <col min="8459" max="8459" width="60.140625" style="41" customWidth="1"/>
    <col min="8460" max="8460" width="12.28515625" style="41" customWidth="1"/>
    <col min="8461" max="8462" width="10.7109375" style="41" customWidth="1"/>
    <col min="8463" max="8463" width="13.85546875" style="41" customWidth="1"/>
    <col min="8464" max="8464" width="62.85546875" style="41" customWidth="1"/>
    <col min="8465" max="8489" width="0" style="41" hidden="1" customWidth="1"/>
    <col min="8490" max="8704" width="9.140625" style="41"/>
    <col min="8705" max="8705" width="8.85546875" style="41" customWidth="1"/>
    <col min="8706" max="8706" width="13.85546875" style="41" customWidth="1"/>
    <col min="8707" max="8707" width="21.28515625" style="41" customWidth="1"/>
    <col min="8708" max="8708" width="14.85546875" style="41" customWidth="1"/>
    <col min="8709" max="8709" width="57.85546875" style="41" customWidth="1"/>
    <col min="8710" max="8710" width="18.42578125" style="41" customWidth="1"/>
    <col min="8711" max="8711" width="17.42578125" style="41" bestFit="1" customWidth="1"/>
    <col min="8712" max="8712" width="22" style="41" customWidth="1"/>
    <col min="8713" max="8713" width="9.5703125" style="41" customWidth="1"/>
    <col min="8714" max="8714" width="12.42578125" style="41" customWidth="1"/>
    <col min="8715" max="8715" width="60.140625" style="41" customWidth="1"/>
    <col min="8716" max="8716" width="12.28515625" style="41" customWidth="1"/>
    <col min="8717" max="8718" width="10.7109375" style="41" customWidth="1"/>
    <col min="8719" max="8719" width="13.85546875" style="41" customWidth="1"/>
    <col min="8720" max="8720" width="62.85546875" style="41" customWidth="1"/>
    <col min="8721" max="8745" width="0" style="41" hidden="1" customWidth="1"/>
    <col min="8746" max="8960" width="9.140625" style="41"/>
    <col min="8961" max="8961" width="8.85546875" style="41" customWidth="1"/>
    <col min="8962" max="8962" width="13.85546875" style="41" customWidth="1"/>
    <col min="8963" max="8963" width="21.28515625" style="41" customWidth="1"/>
    <col min="8964" max="8964" width="14.85546875" style="41" customWidth="1"/>
    <col min="8965" max="8965" width="57.85546875" style="41" customWidth="1"/>
    <col min="8966" max="8966" width="18.42578125" style="41" customWidth="1"/>
    <col min="8967" max="8967" width="17.42578125" style="41" bestFit="1" customWidth="1"/>
    <col min="8968" max="8968" width="22" style="41" customWidth="1"/>
    <col min="8969" max="8969" width="9.5703125" style="41" customWidth="1"/>
    <col min="8970" max="8970" width="12.42578125" style="41" customWidth="1"/>
    <col min="8971" max="8971" width="60.140625" style="41" customWidth="1"/>
    <col min="8972" max="8972" width="12.28515625" style="41" customWidth="1"/>
    <col min="8973" max="8974" width="10.7109375" style="41" customWidth="1"/>
    <col min="8975" max="8975" width="13.85546875" style="41" customWidth="1"/>
    <col min="8976" max="8976" width="62.85546875" style="41" customWidth="1"/>
    <col min="8977" max="9001" width="0" style="41" hidden="1" customWidth="1"/>
    <col min="9002" max="9216" width="9.140625" style="41"/>
    <col min="9217" max="9217" width="8.85546875" style="41" customWidth="1"/>
    <col min="9218" max="9218" width="13.85546875" style="41" customWidth="1"/>
    <col min="9219" max="9219" width="21.28515625" style="41" customWidth="1"/>
    <col min="9220" max="9220" width="14.85546875" style="41" customWidth="1"/>
    <col min="9221" max="9221" width="57.85546875" style="41" customWidth="1"/>
    <col min="9222" max="9222" width="18.42578125" style="41" customWidth="1"/>
    <col min="9223" max="9223" width="17.42578125" style="41" bestFit="1" customWidth="1"/>
    <col min="9224" max="9224" width="22" style="41" customWidth="1"/>
    <col min="9225" max="9225" width="9.5703125" style="41" customWidth="1"/>
    <col min="9226" max="9226" width="12.42578125" style="41" customWidth="1"/>
    <col min="9227" max="9227" width="60.140625" style="41" customWidth="1"/>
    <col min="9228" max="9228" width="12.28515625" style="41" customWidth="1"/>
    <col min="9229" max="9230" width="10.7109375" style="41" customWidth="1"/>
    <col min="9231" max="9231" width="13.85546875" style="41" customWidth="1"/>
    <col min="9232" max="9232" width="62.85546875" style="41" customWidth="1"/>
    <col min="9233" max="9257" width="0" style="41" hidden="1" customWidth="1"/>
    <col min="9258" max="9472" width="9.140625" style="41"/>
    <col min="9473" max="9473" width="8.85546875" style="41" customWidth="1"/>
    <col min="9474" max="9474" width="13.85546875" style="41" customWidth="1"/>
    <col min="9475" max="9475" width="21.28515625" style="41" customWidth="1"/>
    <col min="9476" max="9476" width="14.85546875" style="41" customWidth="1"/>
    <col min="9477" max="9477" width="57.85546875" style="41" customWidth="1"/>
    <col min="9478" max="9478" width="18.42578125" style="41" customWidth="1"/>
    <col min="9479" max="9479" width="17.42578125" style="41" bestFit="1" customWidth="1"/>
    <col min="9480" max="9480" width="22" style="41" customWidth="1"/>
    <col min="9481" max="9481" width="9.5703125" style="41" customWidth="1"/>
    <col min="9482" max="9482" width="12.42578125" style="41" customWidth="1"/>
    <col min="9483" max="9483" width="60.140625" style="41" customWidth="1"/>
    <col min="9484" max="9484" width="12.28515625" style="41" customWidth="1"/>
    <col min="9485" max="9486" width="10.7109375" style="41" customWidth="1"/>
    <col min="9487" max="9487" width="13.85546875" style="41" customWidth="1"/>
    <col min="9488" max="9488" width="62.85546875" style="41" customWidth="1"/>
    <col min="9489" max="9513" width="0" style="41" hidden="1" customWidth="1"/>
    <col min="9514" max="9728" width="9.140625" style="41"/>
    <col min="9729" max="9729" width="8.85546875" style="41" customWidth="1"/>
    <col min="9730" max="9730" width="13.85546875" style="41" customWidth="1"/>
    <col min="9731" max="9731" width="21.28515625" style="41" customWidth="1"/>
    <col min="9732" max="9732" width="14.85546875" style="41" customWidth="1"/>
    <col min="9733" max="9733" width="57.85546875" style="41" customWidth="1"/>
    <col min="9734" max="9734" width="18.42578125" style="41" customWidth="1"/>
    <col min="9735" max="9735" width="17.42578125" style="41" bestFit="1" customWidth="1"/>
    <col min="9736" max="9736" width="22" style="41" customWidth="1"/>
    <col min="9737" max="9737" width="9.5703125" style="41" customWidth="1"/>
    <col min="9738" max="9738" width="12.42578125" style="41" customWidth="1"/>
    <col min="9739" max="9739" width="60.140625" style="41" customWidth="1"/>
    <col min="9740" max="9740" width="12.28515625" style="41" customWidth="1"/>
    <col min="9741" max="9742" width="10.7109375" style="41" customWidth="1"/>
    <col min="9743" max="9743" width="13.85546875" style="41" customWidth="1"/>
    <col min="9744" max="9744" width="62.85546875" style="41" customWidth="1"/>
    <col min="9745" max="9769" width="0" style="41" hidden="1" customWidth="1"/>
    <col min="9770" max="9984" width="9.140625" style="41"/>
    <col min="9985" max="9985" width="8.85546875" style="41" customWidth="1"/>
    <col min="9986" max="9986" width="13.85546875" style="41" customWidth="1"/>
    <col min="9987" max="9987" width="21.28515625" style="41" customWidth="1"/>
    <col min="9988" max="9988" width="14.85546875" style="41" customWidth="1"/>
    <col min="9989" max="9989" width="57.85546875" style="41" customWidth="1"/>
    <col min="9990" max="9990" width="18.42578125" style="41" customWidth="1"/>
    <col min="9991" max="9991" width="17.42578125" style="41" bestFit="1" customWidth="1"/>
    <col min="9992" max="9992" width="22" style="41" customWidth="1"/>
    <col min="9993" max="9993" width="9.5703125" style="41" customWidth="1"/>
    <col min="9994" max="9994" width="12.42578125" style="41" customWidth="1"/>
    <col min="9995" max="9995" width="60.140625" style="41" customWidth="1"/>
    <col min="9996" max="9996" width="12.28515625" style="41" customWidth="1"/>
    <col min="9997" max="9998" width="10.7109375" style="41" customWidth="1"/>
    <col min="9999" max="9999" width="13.85546875" style="41" customWidth="1"/>
    <col min="10000" max="10000" width="62.85546875" style="41" customWidth="1"/>
    <col min="10001" max="10025" width="0" style="41" hidden="1" customWidth="1"/>
    <col min="10026" max="10240" width="9.140625" style="41"/>
    <col min="10241" max="10241" width="8.85546875" style="41" customWidth="1"/>
    <col min="10242" max="10242" width="13.85546875" style="41" customWidth="1"/>
    <col min="10243" max="10243" width="21.28515625" style="41" customWidth="1"/>
    <col min="10244" max="10244" width="14.85546875" style="41" customWidth="1"/>
    <col min="10245" max="10245" width="57.85546875" style="41" customWidth="1"/>
    <col min="10246" max="10246" width="18.42578125" style="41" customWidth="1"/>
    <col min="10247" max="10247" width="17.42578125" style="41" bestFit="1" customWidth="1"/>
    <col min="10248" max="10248" width="22" style="41" customWidth="1"/>
    <col min="10249" max="10249" width="9.5703125" style="41" customWidth="1"/>
    <col min="10250" max="10250" width="12.42578125" style="41" customWidth="1"/>
    <col min="10251" max="10251" width="60.140625" style="41" customWidth="1"/>
    <col min="10252" max="10252" width="12.28515625" style="41" customWidth="1"/>
    <col min="10253" max="10254" width="10.7109375" style="41" customWidth="1"/>
    <col min="10255" max="10255" width="13.85546875" style="41" customWidth="1"/>
    <col min="10256" max="10256" width="62.85546875" style="41" customWidth="1"/>
    <col min="10257" max="10281" width="0" style="41" hidden="1" customWidth="1"/>
    <col min="10282" max="10496" width="9.140625" style="41"/>
    <col min="10497" max="10497" width="8.85546875" style="41" customWidth="1"/>
    <col min="10498" max="10498" width="13.85546875" style="41" customWidth="1"/>
    <col min="10499" max="10499" width="21.28515625" style="41" customWidth="1"/>
    <col min="10500" max="10500" width="14.85546875" style="41" customWidth="1"/>
    <col min="10501" max="10501" width="57.85546875" style="41" customWidth="1"/>
    <col min="10502" max="10502" width="18.42578125" style="41" customWidth="1"/>
    <col min="10503" max="10503" width="17.42578125" style="41" bestFit="1" customWidth="1"/>
    <col min="10504" max="10504" width="22" style="41" customWidth="1"/>
    <col min="10505" max="10505" width="9.5703125" style="41" customWidth="1"/>
    <col min="10506" max="10506" width="12.42578125" style="41" customWidth="1"/>
    <col min="10507" max="10507" width="60.140625" style="41" customWidth="1"/>
    <col min="10508" max="10508" width="12.28515625" style="41" customWidth="1"/>
    <col min="10509" max="10510" width="10.7109375" style="41" customWidth="1"/>
    <col min="10511" max="10511" width="13.85546875" style="41" customWidth="1"/>
    <col min="10512" max="10512" width="62.85546875" style="41" customWidth="1"/>
    <col min="10513" max="10537" width="0" style="41" hidden="1" customWidth="1"/>
    <col min="10538" max="10752" width="9.140625" style="41"/>
    <col min="10753" max="10753" width="8.85546875" style="41" customWidth="1"/>
    <col min="10754" max="10754" width="13.85546875" style="41" customWidth="1"/>
    <col min="10755" max="10755" width="21.28515625" style="41" customWidth="1"/>
    <col min="10756" max="10756" width="14.85546875" style="41" customWidth="1"/>
    <col min="10757" max="10757" width="57.85546875" style="41" customWidth="1"/>
    <col min="10758" max="10758" width="18.42578125" style="41" customWidth="1"/>
    <col min="10759" max="10759" width="17.42578125" style="41" bestFit="1" customWidth="1"/>
    <col min="10760" max="10760" width="22" style="41" customWidth="1"/>
    <col min="10761" max="10761" width="9.5703125" style="41" customWidth="1"/>
    <col min="10762" max="10762" width="12.42578125" style="41" customWidth="1"/>
    <col min="10763" max="10763" width="60.140625" style="41" customWidth="1"/>
    <col min="10764" max="10764" width="12.28515625" style="41" customWidth="1"/>
    <col min="10765" max="10766" width="10.7109375" style="41" customWidth="1"/>
    <col min="10767" max="10767" width="13.85546875" style="41" customWidth="1"/>
    <col min="10768" max="10768" width="62.85546875" style="41" customWidth="1"/>
    <col min="10769" max="10793" width="0" style="41" hidden="1" customWidth="1"/>
    <col min="10794" max="11008" width="9.140625" style="41"/>
    <col min="11009" max="11009" width="8.85546875" style="41" customWidth="1"/>
    <col min="11010" max="11010" width="13.85546875" style="41" customWidth="1"/>
    <col min="11011" max="11011" width="21.28515625" style="41" customWidth="1"/>
    <col min="11012" max="11012" width="14.85546875" style="41" customWidth="1"/>
    <col min="11013" max="11013" width="57.85546875" style="41" customWidth="1"/>
    <col min="11014" max="11014" width="18.42578125" style="41" customWidth="1"/>
    <col min="11015" max="11015" width="17.42578125" style="41" bestFit="1" customWidth="1"/>
    <col min="11016" max="11016" width="22" style="41" customWidth="1"/>
    <col min="11017" max="11017" width="9.5703125" style="41" customWidth="1"/>
    <col min="11018" max="11018" width="12.42578125" style="41" customWidth="1"/>
    <col min="11019" max="11019" width="60.140625" style="41" customWidth="1"/>
    <col min="11020" max="11020" width="12.28515625" style="41" customWidth="1"/>
    <col min="11021" max="11022" width="10.7109375" style="41" customWidth="1"/>
    <col min="11023" max="11023" width="13.85546875" style="41" customWidth="1"/>
    <col min="11024" max="11024" width="62.85546875" style="41" customWidth="1"/>
    <col min="11025" max="11049" width="0" style="41" hidden="1" customWidth="1"/>
    <col min="11050" max="11264" width="9.140625" style="41"/>
    <col min="11265" max="11265" width="8.85546875" style="41" customWidth="1"/>
    <col min="11266" max="11266" width="13.85546875" style="41" customWidth="1"/>
    <col min="11267" max="11267" width="21.28515625" style="41" customWidth="1"/>
    <col min="11268" max="11268" width="14.85546875" style="41" customWidth="1"/>
    <col min="11269" max="11269" width="57.85546875" style="41" customWidth="1"/>
    <col min="11270" max="11270" width="18.42578125" style="41" customWidth="1"/>
    <col min="11271" max="11271" width="17.42578125" style="41" bestFit="1" customWidth="1"/>
    <col min="11272" max="11272" width="22" style="41" customWidth="1"/>
    <col min="11273" max="11273" width="9.5703125" style="41" customWidth="1"/>
    <col min="11274" max="11274" width="12.42578125" style="41" customWidth="1"/>
    <col min="11275" max="11275" width="60.140625" style="41" customWidth="1"/>
    <col min="11276" max="11276" width="12.28515625" style="41" customWidth="1"/>
    <col min="11277" max="11278" width="10.7109375" style="41" customWidth="1"/>
    <col min="11279" max="11279" width="13.85546875" style="41" customWidth="1"/>
    <col min="11280" max="11280" width="62.85546875" style="41" customWidth="1"/>
    <col min="11281" max="11305" width="0" style="41" hidden="1" customWidth="1"/>
    <col min="11306" max="11520" width="9.140625" style="41"/>
    <col min="11521" max="11521" width="8.85546875" style="41" customWidth="1"/>
    <col min="11522" max="11522" width="13.85546875" style="41" customWidth="1"/>
    <col min="11523" max="11523" width="21.28515625" style="41" customWidth="1"/>
    <col min="11524" max="11524" width="14.85546875" style="41" customWidth="1"/>
    <col min="11525" max="11525" width="57.85546875" style="41" customWidth="1"/>
    <col min="11526" max="11526" width="18.42578125" style="41" customWidth="1"/>
    <col min="11527" max="11527" width="17.42578125" style="41" bestFit="1" customWidth="1"/>
    <col min="11528" max="11528" width="22" style="41" customWidth="1"/>
    <col min="11529" max="11529" width="9.5703125" style="41" customWidth="1"/>
    <col min="11530" max="11530" width="12.42578125" style="41" customWidth="1"/>
    <col min="11531" max="11531" width="60.140625" style="41" customWidth="1"/>
    <col min="11532" max="11532" width="12.28515625" style="41" customWidth="1"/>
    <col min="11533" max="11534" width="10.7109375" style="41" customWidth="1"/>
    <col min="11535" max="11535" width="13.85546875" style="41" customWidth="1"/>
    <col min="11536" max="11536" width="62.85546875" style="41" customWidth="1"/>
    <col min="11537" max="11561" width="0" style="41" hidden="1" customWidth="1"/>
    <col min="11562" max="11776" width="9.140625" style="41"/>
    <col min="11777" max="11777" width="8.85546875" style="41" customWidth="1"/>
    <col min="11778" max="11778" width="13.85546875" style="41" customWidth="1"/>
    <col min="11779" max="11779" width="21.28515625" style="41" customWidth="1"/>
    <col min="11780" max="11780" width="14.85546875" style="41" customWidth="1"/>
    <col min="11781" max="11781" width="57.85546875" style="41" customWidth="1"/>
    <col min="11782" max="11782" width="18.42578125" style="41" customWidth="1"/>
    <col min="11783" max="11783" width="17.42578125" style="41" bestFit="1" customWidth="1"/>
    <col min="11784" max="11784" width="22" style="41" customWidth="1"/>
    <col min="11785" max="11785" width="9.5703125" style="41" customWidth="1"/>
    <col min="11786" max="11786" width="12.42578125" style="41" customWidth="1"/>
    <col min="11787" max="11787" width="60.140625" style="41" customWidth="1"/>
    <col min="11788" max="11788" width="12.28515625" style="41" customWidth="1"/>
    <col min="11789" max="11790" width="10.7109375" style="41" customWidth="1"/>
    <col min="11791" max="11791" width="13.85546875" style="41" customWidth="1"/>
    <col min="11792" max="11792" width="62.85546875" style="41" customWidth="1"/>
    <col min="11793" max="11817" width="0" style="41" hidden="1" customWidth="1"/>
    <col min="11818" max="12032" width="9.140625" style="41"/>
    <col min="12033" max="12033" width="8.85546875" style="41" customWidth="1"/>
    <col min="12034" max="12034" width="13.85546875" style="41" customWidth="1"/>
    <col min="12035" max="12035" width="21.28515625" style="41" customWidth="1"/>
    <col min="12036" max="12036" width="14.85546875" style="41" customWidth="1"/>
    <col min="12037" max="12037" width="57.85546875" style="41" customWidth="1"/>
    <col min="12038" max="12038" width="18.42578125" style="41" customWidth="1"/>
    <col min="12039" max="12039" width="17.42578125" style="41" bestFit="1" customWidth="1"/>
    <col min="12040" max="12040" width="22" style="41" customWidth="1"/>
    <col min="12041" max="12041" width="9.5703125" style="41" customWidth="1"/>
    <col min="12042" max="12042" width="12.42578125" style="41" customWidth="1"/>
    <col min="12043" max="12043" width="60.140625" style="41" customWidth="1"/>
    <col min="12044" max="12044" width="12.28515625" style="41" customWidth="1"/>
    <col min="12045" max="12046" width="10.7109375" style="41" customWidth="1"/>
    <col min="12047" max="12047" width="13.85546875" style="41" customWidth="1"/>
    <col min="12048" max="12048" width="62.85546875" style="41" customWidth="1"/>
    <col min="12049" max="12073" width="0" style="41" hidden="1" customWidth="1"/>
    <col min="12074" max="12288" width="9.140625" style="41"/>
    <col min="12289" max="12289" width="8.85546875" style="41" customWidth="1"/>
    <col min="12290" max="12290" width="13.85546875" style="41" customWidth="1"/>
    <col min="12291" max="12291" width="21.28515625" style="41" customWidth="1"/>
    <col min="12292" max="12292" width="14.85546875" style="41" customWidth="1"/>
    <col min="12293" max="12293" width="57.85546875" style="41" customWidth="1"/>
    <col min="12294" max="12294" width="18.42578125" style="41" customWidth="1"/>
    <col min="12295" max="12295" width="17.42578125" style="41" bestFit="1" customWidth="1"/>
    <col min="12296" max="12296" width="22" style="41" customWidth="1"/>
    <col min="12297" max="12297" width="9.5703125" style="41" customWidth="1"/>
    <col min="12298" max="12298" width="12.42578125" style="41" customWidth="1"/>
    <col min="12299" max="12299" width="60.140625" style="41" customWidth="1"/>
    <col min="12300" max="12300" width="12.28515625" style="41" customWidth="1"/>
    <col min="12301" max="12302" width="10.7109375" style="41" customWidth="1"/>
    <col min="12303" max="12303" width="13.85546875" style="41" customWidth="1"/>
    <col min="12304" max="12304" width="62.85546875" style="41" customWidth="1"/>
    <col min="12305" max="12329" width="0" style="41" hidden="1" customWidth="1"/>
    <col min="12330" max="12544" width="9.140625" style="41"/>
    <col min="12545" max="12545" width="8.85546875" style="41" customWidth="1"/>
    <col min="12546" max="12546" width="13.85546875" style="41" customWidth="1"/>
    <col min="12547" max="12547" width="21.28515625" style="41" customWidth="1"/>
    <col min="12548" max="12548" width="14.85546875" style="41" customWidth="1"/>
    <col min="12549" max="12549" width="57.85546875" style="41" customWidth="1"/>
    <col min="12550" max="12550" width="18.42578125" style="41" customWidth="1"/>
    <col min="12551" max="12551" width="17.42578125" style="41" bestFit="1" customWidth="1"/>
    <col min="12552" max="12552" width="22" style="41" customWidth="1"/>
    <col min="12553" max="12553" width="9.5703125" style="41" customWidth="1"/>
    <col min="12554" max="12554" width="12.42578125" style="41" customWidth="1"/>
    <col min="12555" max="12555" width="60.140625" style="41" customWidth="1"/>
    <col min="12556" max="12556" width="12.28515625" style="41" customWidth="1"/>
    <col min="12557" max="12558" width="10.7109375" style="41" customWidth="1"/>
    <col min="12559" max="12559" width="13.85546875" style="41" customWidth="1"/>
    <col min="12560" max="12560" width="62.85546875" style="41" customWidth="1"/>
    <col min="12561" max="12585" width="0" style="41" hidden="1" customWidth="1"/>
    <col min="12586" max="12800" width="9.140625" style="41"/>
    <col min="12801" max="12801" width="8.85546875" style="41" customWidth="1"/>
    <col min="12802" max="12802" width="13.85546875" style="41" customWidth="1"/>
    <col min="12803" max="12803" width="21.28515625" style="41" customWidth="1"/>
    <col min="12804" max="12804" width="14.85546875" style="41" customWidth="1"/>
    <col min="12805" max="12805" width="57.85546875" style="41" customWidth="1"/>
    <col min="12806" max="12806" width="18.42578125" style="41" customWidth="1"/>
    <col min="12807" max="12807" width="17.42578125" style="41" bestFit="1" customWidth="1"/>
    <col min="12808" max="12808" width="22" style="41" customWidth="1"/>
    <col min="12809" max="12809" width="9.5703125" style="41" customWidth="1"/>
    <col min="12810" max="12810" width="12.42578125" style="41" customWidth="1"/>
    <col min="12811" max="12811" width="60.140625" style="41" customWidth="1"/>
    <col min="12812" max="12812" width="12.28515625" style="41" customWidth="1"/>
    <col min="12813" max="12814" width="10.7109375" style="41" customWidth="1"/>
    <col min="12815" max="12815" width="13.85546875" style="41" customWidth="1"/>
    <col min="12816" max="12816" width="62.85546875" style="41" customWidth="1"/>
    <col min="12817" max="12841" width="0" style="41" hidden="1" customWidth="1"/>
    <col min="12842" max="13056" width="9.140625" style="41"/>
    <col min="13057" max="13057" width="8.85546875" style="41" customWidth="1"/>
    <col min="13058" max="13058" width="13.85546875" style="41" customWidth="1"/>
    <col min="13059" max="13059" width="21.28515625" style="41" customWidth="1"/>
    <col min="13060" max="13060" width="14.85546875" style="41" customWidth="1"/>
    <col min="13061" max="13061" width="57.85546875" style="41" customWidth="1"/>
    <col min="13062" max="13062" width="18.42578125" style="41" customWidth="1"/>
    <col min="13063" max="13063" width="17.42578125" style="41" bestFit="1" customWidth="1"/>
    <col min="13064" max="13064" width="22" style="41" customWidth="1"/>
    <col min="13065" max="13065" width="9.5703125" style="41" customWidth="1"/>
    <col min="13066" max="13066" width="12.42578125" style="41" customWidth="1"/>
    <col min="13067" max="13067" width="60.140625" style="41" customWidth="1"/>
    <col min="13068" max="13068" width="12.28515625" style="41" customWidth="1"/>
    <col min="13069" max="13070" width="10.7109375" style="41" customWidth="1"/>
    <col min="13071" max="13071" width="13.85546875" style="41" customWidth="1"/>
    <col min="13072" max="13072" width="62.85546875" style="41" customWidth="1"/>
    <col min="13073" max="13097" width="0" style="41" hidden="1" customWidth="1"/>
    <col min="13098" max="13312" width="9.140625" style="41"/>
    <col min="13313" max="13313" width="8.85546875" style="41" customWidth="1"/>
    <col min="13314" max="13314" width="13.85546875" style="41" customWidth="1"/>
    <col min="13315" max="13315" width="21.28515625" style="41" customWidth="1"/>
    <col min="13316" max="13316" width="14.85546875" style="41" customWidth="1"/>
    <col min="13317" max="13317" width="57.85546875" style="41" customWidth="1"/>
    <col min="13318" max="13318" width="18.42578125" style="41" customWidth="1"/>
    <col min="13319" max="13319" width="17.42578125" style="41" bestFit="1" customWidth="1"/>
    <col min="13320" max="13320" width="22" style="41" customWidth="1"/>
    <col min="13321" max="13321" width="9.5703125" style="41" customWidth="1"/>
    <col min="13322" max="13322" width="12.42578125" style="41" customWidth="1"/>
    <col min="13323" max="13323" width="60.140625" style="41" customWidth="1"/>
    <col min="13324" max="13324" width="12.28515625" style="41" customWidth="1"/>
    <col min="13325" max="13326" width="10.7109375" style="41" customWidth="1"/>
    <col min="13327" max="13327" width="13.85546875" style="41" customWidth="1"/>
    <col min="13328" max="13328" width="62.85546875" style="41" customWidth="1"/>
    <col min="13329" max="13353" width="0" style="41" hidden="1" customWidth="1"/>
    <col min="13354" max="13568" width="9.140625" style="41"/>
    <col min="13569" max="13569" width="8.85546875" style="41" customWidth="1"/>
    <col min="13570" max="13570" width="13.85546875" style="41" customWidth="1"/>
    <col min="13571" max="13571" width="21.28515625" style="41" customWidth="1"/>
    <col min="13572" max="13572" width="14.85546875" style="41" customWidth="1"/>
    <col min="13573" max="13573" width="57.85546875" style="41" customWidth="1"/>
    <col min="13574" max="13574" width="18.42578125" style="41" customWidth="1"/>
    <col min="13575" max="13575" width="17.42578125" style="41" bestFit="1" customWidth="1"/>
    <col min="13576" max="13576" width="22" style="41" customWidth="1"/>
    <col min="13577" max="13577" width="9.5703125" style="41" customWidth="1"/>
    <col min="13578" max="13578" width="12.42578125" style="41" customWidth="1"/>
    <col min="13579" max="13579" width="60.140625" style="41" customWidth="1"/>
    <col min="13580" max="13580" width="12.28515625" style="41" customWidth="1"/>
    <col min="13581" max="13582" width="10.7109375" style="41" customWidth="1"/>
    <col min="13583" max="13583" width="13.85546875" style="41" customWidth="1"/>
    <col min="13584" max="13584" width="62.85546875" style="41" customWidth="1"/>
    <col min="13585" max="13609" width="0" style="41" hidden="1" customWidth="1"/>
    <col min="13610" max="13824" width="9.140625" style="41"/>
    <col min="13825" max="13825" width="8.85546875" style="41" customWidth="1"/>
    <col min="13826" max="13826" width="13.85546875" style="41" customWidth="1"/>
    <col min="13827" max="13827" width="21.28515625" style="41" customWidth="1"/>
    <col min="13828" max="13828" width="14.85546875" style="41" customWidth="1"/>
    <col min="13829" max="13829" width="57.85546875" style="41" customWidth="1"/>
    <col min="13830" max="13830" width="18.42578125" style="41" customWidth="1"/>
    <col min="13831" max="13831" width="17.42578125" style="41" bestFit="1" customWidth="1"/>
    <col min="13832" max="13832" width="22" style="41" customWidth="1"/>
    <col min="13833" max="13833" width="9.5703125" style="41" customWidth="1"/>
    <col min="13834" max="13834" width="12.42578125" style="41" customWidth="1"/>
    <col min="13835" max="13835" width="60.140625" style="41" customWidth="1"/>
    <col min="13836" max="13836" width="12.28515625" style="41" customWidth="1"/>
    <col min="13837" max="13838" width="10.7109375" style="41" customWidth="1"/>
    <col min="13839" max="13839" width="13.85546875" style="41" customWidth="1"/>
    <col min="13840" max="13840" width="62.85546875" style="41" customWidth="1"/>
    <col min="13841" max="13865" width="0" style="41" hidden="1" customWidth="1"/>
    <col min="13866" max="14080" width="9.140625" style="41"/>
    <col min="14081" max="14081" width="8.85546875" style="41" customWidth="1"/>
    <col min="14082" max="14082" width="13.85546875" style="41" customWidth="1"/>
    <col min="14083" max="14083" width="21.28515625" style="41" customWidth="1"/>
    <col min="14084" max="14084" width="14.85546875" style="41" customWidth="1"/>
    <col min="14085" max="14085" width="57.85546875" style="41" customWidth="1"/>
    <col min="14086" max="14086" width="18.42578125" style="41" customWidth="1"/>
    <col min="14087" max="14087" width="17.42578125" style="41" bestFit="1" customWidth="1"/>
    <col min="14088" max="14088" width="22" style="41" customWidth="1"/>
    <col min="14089" max="14089" width="9.5703125" style="41" customWidth="1"/>
    <col min="14090" max="14090" width="12.42578125" style="41" customWidth="1"/>
    <col min="14091" max="14091" width="60.140625" style="41" customWidth="1"/>
    <col min="14092" max="14092" width="12.28515625" style="41" customWidth="1"/>
    <col min="14093" max="14094" width="10.7109375" style="41" customWidth="1"/>
    <col min="14095" max="14095" width="13.85546875" style="41" customWidth="1"/>
    <col min="14096" max="14096" width="62.85546875" style="41" customWidth="1"/>
    <col min="14097" max="14121" width="0" style="41" hidden="1" customWidth="1"/>
    <col min="14122" max="14336" width="9.140625" style="41"/>
    <col min="14337" max="14337" width="8.85546875" style="41" customWidth="1"/>
    <col min="14338" max="14338" width="13.85546875" style="41" customWidth="1"/>
    <col min="14339" max="14339" width="21.28515625" style="41" customWidth="1"/>
    <col min="14340" max="14340" width="14.85546875" style="41" customWidth="1"/>
    <col min="14341" max="14341" width="57.85546875" style="41" customWidth="1"/>
    <col min="14342" max="14342" width="18.42578125" style="41" customWidth="1"/>
    <col min="14343" max="14343" width="17.42578125" style="41" bestFit="1" customWidth="1"/>
    <col min="14344" max="14344" width="22" style="41" customWidth="1"/>
    <col min="14345" max="14345" width="9.5703125" style="41" customWidth="1"/>
    <col min="14346" max="14346" width="12.42578125" style="41" customWidth="1"/>
    <col min="14347" max="14347" width="60.140625" style="41" customWidth="1"/>
    <col min="14348" max="14348" width="12.28515625" style="41" customWidth="1"/>
    <col min="14349" max="14350" width="10.7109375" style="41" customWidth="1"/>
    <col min="14351" max="14351" width="13.85546875" style="41" customWidth="1"/>
    <col min="14352" max="14352" width="62.85546875" style="41" customWidth="1"/>
    <col min="14353" max="14377" width="0" style="41" hidden="1" customWidth="1"/>
    <col min="14378" max="14592" width="9.140625" style="41"/>
    <col min="14593" max="14593" width="8.85546875" style="41" customWidth="1"/>
    <col min="14594" max="14594" width="13.85546875" style="41" customWidth="1"/>
    <col min="14595" max="14595" width="21.28515625" style="41" customWidth="1"/>
    <col min="14596" max="14596" width="14.85546875" style="41" customWidth="1"/>
    <col min="14597" max="14597" width="57.85546875" style="41" customWidth="1"/>
    <col min="14598" max="14598" width="18.42578125" style="41" customWidth="1"/>
    <col min="14599" max="14599" width="17.42578125" style="41" bestFit="1" customWidth="1"/>
    <col min="14600" max="14600" width="22" style="41" customWidth="1"/>
    <col min="14601" max="14601" width="9.5703125" style="41" customWidth="1"/>
    <col min="14602" max="14602" width="12.42578125" style="41" customWidth="1"/>
    <col min="14603" max="14603" width="60.140625" style="41" customWidth="1"/>
    <col min="14604" max="14604" width="12.28515625" style="41" customWidth="1"/>
    <col min="14605" max="14606" width="10.7109375" style="41" customWidth="1"/>
    <col min="14607" max="14607" width="13.85546875" style="41" customWidth="1"/>
    <col min="14608" max="14608" width="62.85546875" style="41" customWidth="1"/>
    <col min="14609" max="14633" width="0" style="41" hidden="1" customWidth="1"/>
    <col min="14634" max="14848" width="9.140625" style="41"/>
    <col min="14849" max="14849" width="8.85546875" style="41" customWidth="1"/>
    <col min="14850" max="14850" width="13.85546875" style="41" customWidth="1"/>
    <col min="14851" max="14851" width="21.28515625" style="41" customWidth="1"/>
    <col min="14852" max="14852" width="14.85546875" style="41" customWidth="1"/>
    <col min="14853" max="14853" width="57.85546875" style="41" customWidth="1"/>
    <col min="14854" max="14854" width="18.42578125" style="41" customWidth="1"/>
    <col min="14855" max="14855" width="17.42578125" style="41" bestFit="1" customWidth="1"/>
    <col min="14856" max="14856" width="22" style="41" customWidth="1"/>
    <col min="14857" max="14857" width="9.5703125" style="41" customWidth="1"/>
    <col min="14858" max="14858" width="12.42578125" style="41" customWidth="1"/>
    <col min="14859" max="14859" width="60.140625" style="41" customWidth="1"/>
    <col min="14860" max="14860" width="12.28515625" style="41" customWidth="1"/>
    <col min="14861" max="14862" width="10.7109375" style="41" customWidth="1"/>
    <col min="14863" max="14863" width="13.85546875" style="41" customWidth="1"/>
    <col min="14864" max="14864" width="62.85546875" style="41" customWidth="1"/>
    <col min="14865" max="14889" width="0" style="41" hidden="1" customWidth="1"/>
    <col min="14890" max="15104" width="9.140625" style="41"/>
    <col min="15105" max="15105" width="8.85546875" style="41" customWidth="1"/>
    <col min="15106" max="15106" width="13.85546875" style="41" customWidth="1"/>
    <col min="15107" max="15107" width="21.28515625" style="41" customWidth="1"/>
    <col min="15108" max="15108" width="14.85546875" style="41" customWidth="1"/>
    <col min="15109" max="15109" width="57.85546875" style="41" customWidth="1"/>
    <col min="15110" max="15110" width="18.42578125" style="41" customWidth="1"/>
    <col min="15111" max="15111" width="17.42578125" style="41" bestFit="1" customWidth="1"/>
    <col min="15112" max="15112" width="22" style="41" customWidth="1"/>
    <col min="15113" max="15113" width="9.5703125" style="41" customWidth="1"/>
    <col min="15114" max="15114" width="12.42578125" style="41" customWidth="1"/>
    <col min="15115" max="15115" width="60.140625" style="41" customWidth="1"/>
    <col min="15116" max="15116" width="12.28515625" style="41" customWidth="1"/>
    <col min="15117" max="15118" width="10.7109375" style="41" customWidth="1"/>
    <col min="15119" max="15119" width="13.85546875" style="41" customWidth="1"/>
    <col min="15120" max="15120" width="62.85546875" style="41" customWidth="1"/>
    <col min="15121" max="15145" width="0" style="41" hidden="1" customWidth="1"/>
    <col min="15146" max="15360" width="9.140625" style="41"/>
    <col min="15361" max="15361" width="8.85546875" style="41" customWidth="1"/>
    <col min="15362" max="15362" width="13.85546875" style="41" customWidth="1"/>
    <col min="15363" max="15363" width="21.28515625" style="41" customWidth="1"/>
    <col min="15364" max="15364" width="14.85546875" style="41" customWidth="1"/>
    <col min="15365" max="15365" width="57.85546875" style="41" customWidth="1"/>
    <col min="15366" max="15366" width="18.42578125" style="41" customWidth="1"/>
    <col min="15367" max="15367" width="17.42578125" style="41" bestFit="1" customWidth="1"/>
    <col min="15368" max="15368" width="22" style="41" customWidth="1"/>
    <col min="15369" max="15369" width="9.5703125" style="41" customWidth="1"/>
    <col min="15370" max="15370" width="12.42578125" style="41" customWidth="1"/>
    <col min="15371" max="15371" width="60.140625" style="41" customWidth="1"/>
    <col min="15372" max="15372" width="12.28515625" style="41" customWidth="1"/>
    <col min="15373" max="15374" width="10.7109375" style="41" customWidth="1"/>
    <col min="15375" max="15375" width="13.85546875" style="41" customWidth="1"/>
    <col min="15376" max="15376" width="62.85546875" style="41" customWidth="1"/>
    <col min="15377" max="15401" width="0" style="41" hidden="1" customWidth="1"/>
    <col min="15402" max="15616" width="9.140625" style="41"/>
    <col min="15617" max="15617" width="8.85546875" style="41" customWidth="1"/>
    <col min="15618" max="15618" width="13.85546875" style="41" customWidth="1"/>
    <col min="15619" max="15619" width="21.28515625" style="41" customWidth="1"/>
    <col min="15620" max="15620" width="14.85546875" style="41" customWidth="1"/>
    <col min="15621" max="15621" width="57.85546875" style="41" customWidth="1"/>
    <col min="15622" max="15622" width="18.42578125" style="41" customWidth="1"/>
    <col min="15623" max="15623" width="17.42578125" style="41" bestFit="1" customWidth="1"/>
    <col min="15624" max="15624" width="22" style="41" customWidth="1"/>
    <col min="15625" max="15625" width="9.5703125" style="41" customWidth="1"/>
    <col min="15626" max="15626" width="12.42578125" style="41" customWidth="1"/>
    <col min="15627" max="15627" width="60.140625" style="41" customWidth="1"/>
    <col min="15628" max="15628" width="12.28515625" style="41" customWidth="1"/>
    <col min="15629" max="15630" width="10.7109375" style="41" customWidth="1"/>
    <col min="15631" max="15631" width="13.85546875" style="41" customWidth="1"/>
    <col min="15632" max="15632" width="62.85546875" style="41" customWidth="1"/>
    <col min="15633" max="15657" width="0" style="41" hidden="1" customWidth="1"/>
    <col min="15658" max="15872" width="9.140625" style="41"/>
    <col min="15873" max="15873" width="8.85546875" style="41" customWidth="1"/>
    <col min="15874" max="15874" width="13.85546875" style="41" customWidth="1"/>
    <col min="15875" max="15875" width="21.28515625" style="41" customWidth="1"/>
    <col min="15876" max="15876" width="14.85546875" style="41" customWidth="1"/>
    <col min="15877" max="15877" width="57.85546875" style="41" customWidth="1"/>
    <col min="15878" max="15878" width="18.42578125" style="41" customWidth="1"/>
    <col min="15879" max="15879" width="17.42578125" style="41" bestFit="1" customWidth="1"/>
    <col min="15880" max="15880" width="22" style="41" customWidth="1"/>
    <col min="15881" max="15881" width="9.5703125" style="41" customWidth="1"/>
    <col min="15882" max="15882" width="12.42578125" style="41" customWidth="1"/>
    <col min="15883" max="15883" width="60.140625" style="41" customWidth="1"/>
    <col min="15884" max="15884" width="12.28515625" style="41" customWidth="1"/>
    <col min="15885" max="15886" width="10.7109375" style="41" customWidth="1"/>
    <col min="15887" max="15887" width="13.85546875" style="41" customWidth="1"/>
    <col min="15888" max="15888" width="62.85546875" style="41" customWidth="1"/>
    <col min="15889" max="15913" width="0" style="41" hidden="1" customWidth="1"/>
    <col min="15914" max="16128" width="9.140625" style="41"/>
    <col min="16129" max="16129" width="8.85546875" style="41" customWidth="1"/>
    <col min="16130" max="16130" width="13.85546875" style="41" customWidth="1"/>
    <col min="16131" max="16131" width="21.28515625" style="41" customWidth="1"/>
    <col min="16132" max="16132" width="14.85546875" style="41" customWidth="1"/>
    <col min="16133" max="16133" width="57.85546875" style="41" customWidth="1"/>
    <col min="16134" max="16134" width="18.42578125" style="41" customWidth="1"/>
    <col min="16135" max="16135" width="17.42578125" style="41" bestFit="1" customWidth="1"/>
    <col min="16136" max="16136" width="22" style="41" customWidth="1"/>
    <col min="16137" max="16137" width="9.5703125" style="41" customWidth="1"/>
    <col min="16138" max="16138" width="12.42578125" style="41" customWidth="1"/>
    <col min="16139" max="16139" width="60.140625" style="41" customWidth="1"/>
    <col min="16140" max="16140" width="12.28515625" style="41" customWidth="1"/>
    <col min="16141" max="16142" width="10.7109375" style="41" customWidth="1"/>
    <col min="16143" max="16143" width="13.85546875" style="41" customWidth="1"/>
    <col min="16144" max="16144" width="62.85546875" style="41" customWidth="1"/>
    <col min="16145" max="16169" width="0" style="41" hidden="1" customWidth="1"/>
    <col min="16170" max="16384" width="9.140625" style="41"/>
  </cols>
  <sheetData>
    <row r="1" spans="1:41" s="41" customFormat="1" ht="15.75" hidden="1" customHeight="1" x14ac:dyDescent="0.2">
      <c r="G1" s="135"/>
      <c r="H1" s="136"/>
      <c r="I1" s="136"/>
      <c r="J1" s="136"/>
      <c r="K1" s="136"/>
      <c r="L1" s="136"/>
      <c r="M1" s="136"/>
      <c r="N1" s="24"/>
      <c r="O1" s="136"/>
      <c r="P1" s="137"/>
      <c r="S1" s="41" t="s">
        <v>24</v>
      </c>
      <c r="T1" s="41" t="s">
        <v>72</v>
      </c>
    </row>
    <row r="2" spans="1:41" s="41" customFormat="1" ht="12" hidden="1" customHeight="1" x14ac:dyDescent="0.2">
      <c r="G2" s="135"/>
      <c r="H2" s="136"/>
      <c r="I2" s="136"/>
      <c r="J2" s="136"/>
      <c r="K2" s="136"/>
      <c r="L2" s="136"/>
      <c r="M2" s="136"/>
      <c r="N2" s="24"/>
      <c r="O2" s="136"/>
      <c r="P2" s="137"/>
      <c r="S2" s="41" t="s">
        <v>25</v>
      </c>
      <c r="T2" s="41" t="s">
        <v>73</v>
      </c>
    </row>
    <row r="3" spans="1:41" s="41" customFormat="1" ht="23.25" hidden="1" customHeight="1" x14ac:dyDescent="0.2">
      <c r="G3" s="135"/>
      <c r="H3" s="136"/>
      <c r="I3" s="136"/>
      <c r="J3" s="136"/>
      <c r="K3" s="136"/>
      <c r="L3" s="136"/>
      <c r="M3" s="136"/>
      <c r="N3" s="24"/>
      <c r="O3" s="136"/>
      <c r="P3" s="137"/>
      <c r="T3" s="41" t="s">
        <v>74</v>
      </c>
    </row>
    <row r="4" spans="1:41" s="41" customFormat="1" ht="24" thickBot="1" x14ac:dyDescent="0.4">
      <c r="A4" s="81" t="str">
        <f>'Cover Sheet'!A16&amp;" - Issues &amp; Actions Log"</f>
        <v>[Project Name] - Issues &amp; Actions Log</v>
      </c>
      <c r="B4" s="81"/>
      <c r="C4" s="81"/>
      <c r="D4" s="81"/>
      <c r="E4" s="81"/>
      <c r="F4" s="81"/>
      <c r="G4" s="81"/>
      <c r="H4" s="81"/>
      <c r="I4" s="81"/>
      <c r="J4" s="81"/>
      <c r="K4" s="81"/>
      <c r="L4" s="81"/>
      <c r="M4" s="81"/>
      <c r="N4" s="81"/>
      <c r="O4" s="81"/>
      <c r="P4" s="81"/>
    </row>
    <row r="5" spans="1:41" s="25" customFormat="1" ht="55.5" customHeight="1" thickTop="1" thickBot="1" x14ac:dyDescent="0.25">
      <c r="A5" s="46" t="s">
        <v>71</v>
      </c>
      <c r="B5" s="47" t="s">
        <v>56</v>
      </c>
      <c r="C5" s="48" t="s">
        <v>57</v>
      </c>
      <c r="D5" s="48" t="s">
        <v>58</v>
      </c>
      <c r="E5" s="47" t="s">
        <v>59</v>
      </c>
      <c r="F5" s="73" t="s">
        <v>70</v>
      </c>
      <c r="G5" s="48" t="s">
        <v>60</v>
      </c>
      <c r="H5" s="48" t="s">
        <v>61</v>
      </c>
      <c r="I5" s="47" t="s">
        <v>62</v>
      </c>
      <c r="J5" s="47" t="s">
        <v>63</v>
      </c>
      <c r="K5" s="73" t="s">
        <v>64</v>
      </c>
      <c r="L5" s="47" t="s">
        <v>65</v>
      </c>
      <c r="M5" s="47" t="s">
        <v>66</v>
      </c>
      <c r="N5" s="47" t="s">
        <v>67</v>
      </c>
      <c r="O5" s="47" t="s">
        <v>68</v>
      </c>
      <c r="P5" s="68" t="s">
        <v>69</v>
      </c>
    </row>
    <row r="6" spans="1:41" s="145" customFormat="1" ht="15.75" x14ac:dyDescent="0.25">
      <c r="A6" s="10"/>
      <c r="B6" s="138"/>
      <c r="C6" s="139"/>
      <c r="D6" s="140"/>
      <c r="E6" s="139"/>
      <c r="F6" s="139"/>
      <c r="G6" s="140"/>
      <c r="H6" s="140"/>
      <c r="I6" s="141">
        <f t="shared" ref="I6:I69" si="0">IF(O6,"Closed",IF(B6,"Open",0))</f>
        <v>0</v>
      </c>
      <c r="J6" s="142"/>
      <c r="K6" s="143"/>
      <c r="L6" s="138"/>
      <c r="M6" s="11">
        <f t="shared" ref="M6:M69" ca="1" si="1">IF(O6,0,IF(L6=TODAY(),"Today",AL6))</f>
        <v>0</v>
      </c>
      <c r="N6" s="12">
        <f ca="1">IF(AK6&lt;0,0,AK6)</f>
        <v>0</v>
      </c>
      <c r="O6" s="138"/>
      <c r="P6" s="144"/>
      <c r="Q6" s="145">
        <f>COUNTIF(I6,"Open")</f>
        <v>0</v>
      </c>
      <c r="R6" s="145">
        <f>COUNTIF(I6,"Closed")</f>
        <v>0</v>
      </c>
      <c r="S6" s="146">
        <f>COUNTIF(J6,"1. High")</f>
        <v>0</v>
      </c>
      <c r="T6" s="145">
        <f>COUNTIF(J6,"2. Medium")</f>
        <v>0</v>
      </c>
      <c r="U6" s="146">
        <f>COUNTIF(J6,"3. Low")</f>
        <v>0</v>
      </c>
      <c r="V6" s="146">
        <f>SUM(Q6+S6)</f>
        <v>0</v>
      </c>
      <c r="W6" s="145">
        <f>IF(V6&gt;1,1,0)</f>
        <v>0</v>
      </c>
      <c r="X6" s="145">
        <f>SUM(Q6+T6)</f>
        <v>0</v>
      </c>
      <c r="Y6" s="145">
        <f>IF(X6&gt;1,1,0)</f>
        <v>0</v>
      </c>
      <c r="Z6" s="146">
        <f>SUM(Q6+U6)</f>
        <v>0</v>
      </c>
      <c r="AA6" s="145">
        <f>IF(Z6&gt;1,1,0)</f>
        <v>0</v>
      </c>
      <c r="AB6" s="145">
        <f ca="1">IF(N6&gt;0,1,0)</f>
        <v>0</v>
      </c>
      <c r="AC6" s="145">
        <f ca="1">SUM(Q6+AB6)</f>
        <v>0</v>
      </c>
      <c r="AD6" s="145">
        <f ca="1">IF(AC6&gt;1,1,0)</f>
        <v>0</v>
      </c>
      <c r="AE6" s="145">
        <f ca="1">IF(OR(M6=1,M6="Today"),1,0)</f>
        <v>0</v>
      </c>
      <c r="AF6" s="145">
        <f ca="1">SUM(Q6+AE6)</f>
        <v>0</v>
      </c>
      <c r="AG6" s="145">
        <f ca="1">IF(AF6&gt;1,1,0)</f>
        <v>0</v>
      </c>
      <c r="AH6" s="145">
        <f ca="1">IF(OR(M6=2,M6=3,M6=4,M6=5,M6=6,M6=7),1,0)</f>
        <v>0</v>
      </c>
      <c r="AI6" s="145">
        <f ca="1">SUM(Q6+AH6)</f>
        <v>0</v>
      </c>
      <c r="AJ6" s="145">
        <f ca="1">IF(AI6&gt;1,1,0)</f>
        <v>0</v>
      </c>
      <c r="AK6" s="145">
        <f t="shared" ref="AK6:AK69" ca="1" si="2">IF(O6&lt;&gt;"",IF(O6&lt;L6,0,(IF(L6,(IF(O6,(DATEDIF(L6,O6,"YD")),TODAY()-L6)),0))),IF(L6,(IF(O6,(DATEDIF(L6,O6,"YD")),TODAY()-L6)),0))</f>
        <v>0</v>
      </c>
      <c r="AL6" s="145">
        <f t="shared" ref="AL6:AL69" ca="1" si="3">IF(L6&lt;TODAY(),0,IF(L6,IF(O6,0,DATEDIF(TODAY(),L6,"YD")),0))</f>
        <v>0</v>
      </c>
      <c r="AM6" s="145">
        <f ca="1">IF(N6&gt;0,1,0)</f>
        <v>0</v>
      </c>
      <c r="AN6" s="145">
        <f ca="1">IF(Q6+AM6&gt;1,1,0)</f>
        <v>0</v>
      </c>
      <c r="AO6" s="145">
        <f ca="1">IF(R6+AM6&gt;1,1,0)</f>
        <v>0</v>
      </c>
    </row>
    <row r="7" spans="1:41" s="145" customFormat="1" ht="15.75" x14ac:dyDescent="0.25">
      <c r="A7" s="13"/>
      <c r="B7" s="147"/>
      <c r="C7" s="143"/>
      <c r="D7" s="148"/>
      <c r="E7" s="143"/>
      <c r="F7" s="143"/>
      <c r="G7" s="148"/>
      <c r="H7" s="148"/>
      <c r="I7" s="141">
        <f t="shared" si="0"/>
        <v>0</v>
      </c>
      <c r="J7" s="142"/>
      <c r="K7" s="143"/>
      <c r="L7" s="147"/>
      <c r="M7" s="14">
        <f t="shared" ca="1" si="1"/>
        <v>0</v>
      </c>
      <c r="N7" s="15"/>
      <c r="O7" s="147"/>
      <c r="P7" s="149"/>
      <c r="Q7" s="145">
        <f>COUNTIF(I7,"Open")</f>
        <v>0</v>
      </c>
      <c r="R7" s="145">
        <f t="shared" ref="R7:R70" si="4">COUNTIF(I7,"Closed")</f>
        <v>0</v>
      </c>
      <c r="S7" s="146">
        <f t="shared" ref="S7:S70" si="5">COUNTIF(J7,"1. High")</f>
        <v>0</v>
      </c>
      <c r="T7" s="145">
        <f t="shared" ref="T7:T70" si="6">COUNTIF(J7,"2. Medium")</f>
        <v>0</v>
      </c>
      <c r="U7" s="146">
        <f t="shared" ref="U7:U70" si="7">COUNTIF(J7,"3. Low")</f>
        <v>0</v>
      </c>
      <c r="V7" s="146">
        <f t="shared" ref="V7:V70" si="8">SUM(Q7+S7)</f>
        <v>0</v>
      </c>
      <c r="W7" s="145">
        <f t="shared" ref="W7:W74" si="9">IF(V7&gt;1,1,0)</f>
        <v>0</v>
      </c>
      <c r="X7" s="145">
        <f t="shared" ref="X7:X70" si="10">SUM(Q7+T7)</f>
        <v>0</v>
      </c>
      <c r="Y7" s="145">
        <f>IF(X7&gt;1,1,0)</f>
        <v>0</v>
      </c>
      <c r="Z7" s="146">
        <f t="shared" ref="Z7:Z70" si="11">SUM(Q7+U7)</f>
        <v>0</v>
      </c>
      <c r="AA7" s="145">
        <f>IF(Z7&gt;1,1,0)</f>
        <v>0</v>
      </c>
      <c r="AB7" s="145">
        <f t="shared" ref="AB7:AB70" si="12">IF(N7&gt;0,1,0)</f>
        <v>0</v>
      </c>
      <c r="AC7" s="145">
        <f t="shared" ref="AC7:AC70" si="13">SUM(Q7+AB7)</f>
        <v>0</v>
      </c>
      <c r="AD7" s="145">
        <f t="shared" ref="AD7:AD74" si="14">IF(AC7&gt;1,1,0)</f>
        <v>0</v>
      </c>
      <c r="AE7" s="145">
        <f t="shared" ref="AE7:AE70" ca="1" si="15">IF(OR(M7=1,M7="Today"),1,0)</f>
        <v>0</v>
      </c>
      <c r="AF7" s="145">
        <f ca="1">SUM(Q7+AE7)</f>
        <v>0</v>
      </c>
      <c r="AG7" s="145">
        <f ca="1">IF(AF7&gt;1,1,0)</f>
        <v>0</v>
      </c>
      <c r="AH7" s="145">
        <f t="shared" ref="AH7:AH70" ca="1" si="16">IF(OR(M7=2,M7=3,M7=4,M7=5,M7=6,M7=7),1,0)</f>
        <v>0</v>
      </c>
      <c r="AI7" s="145">
        <f t="shared" ref="AI7:AI70" ca="1" si="17">SUM(Q7+AH7)</f>
        <v>0</v>
      </c>
      <c r="AJ7" s="145">
        <f t="shared" ref="AJ7:AJ70" ca="1" si="18">IF(AI7&gt;1,1,0)</f>
        <v>0</v>
      </c>
      <c r="AK7" s="145">
        <f t="shared" ca="1" si="2"/>
        <v>0</v>
      </c>
      <c r="AL7" s="145">
        <f t="shared" ca="1" si="3"/>
        <v>0</v>
      </c>
      <c r="AM7" s="145">
        <f>IF(N7&gt;0,1,0)</f>
        <v>0</v>
      </c>
      <c r="AN7" s="145">
        <f>IF(Q7+AM7&gt;1,1,0)</f>
        <v>0</v>
      </c>
      <c r="AO7" s="145">
        <f>IF(R7+AM7&gt;1,1,0)</f>
        <v>0</v>
      </c>
    </row>
    <row r="8" spans="1:41" s="145" customFormat="1" ht="15.75" x14ac:dyDescent="0.25">
      <c r="A8" s="13"/>
      <c r="B8" s="147"/>
      <c r="C8" s="143"/>
      <c r="D8" s="148"/>
      <c r="E8" s="143"/>
      <c r="F8" s="143"/>
      <c r="G8" s="148"/>
      <c r="H8" s="148"/>
      <c r="I8" s="141">
        <f t="shared" si="0"/>
        <v>0</v>
      </c>
      <c r="J8" s="142"/>
      <c r="K8" s="143"/>
      <c r="L8" s="147"/>
      <c r="M8" s="14">
        <f t="shared" ca="1" si="1"/>
        <v>0</v>
      </c>
      <c r="N8" s="15">
        <f t="shared" ref="N8:N71" ca="1" si="19">IF(AK8&lt;0,0,AK8)</f>
        <v>0</v>
      </c>
      <c r="O8" s="147"/>
      <c r="P8" s="149"/>
      <c r="Q8" s="145">
        <f t="shared" ref="Q8:Q71" si="20">COUNTIF(I8,"Open")</f>
        <v>0</v>
      </c>
      <c r="R8" s="145">
        <f t="shared" si="4"/>
        <v>0</v>
      </c>
      <c r="S8" s="146">
        <f t="shared" si="5"/>
        <v>0</v>
      </c>
      <c r="T8" s="145">
        <f t="shared" si="6"/>
        <v>0</v>
      </c>
      <c r="U8" s="146">
        <f t="shared" si="7"/>
        <v>0</v>
      </c>
      <c r="V8" s="146">
        <f t="shared" si="8"/>
        <v>0</v>
      </c>
      <c r="W8" s="145">
        <f t="shared" si="9"/>
        <v>0</v>
      </c>
      <c r="X8" s="145">
        <f t="shared" si="10"/>
        <v>0</v>
      </c>
      <c r="Y8" s="145">
        <f t="shared" ref="Y8:Y74" si="21">IF(X8&gt;1,1,0)</f>
        <v>0</v>
      </c>
      <c r="Z8" s="146">
        <f t="shared" si="11"/>
        <v>0</v>
      </c>
      <c r="AA8" s="145">
        <f t="shared" ref="AA8:AA74" si="22">IF(Z8&gt;1,1,0)</f>
        <v>0</v>
      </c>
      <c r="AB8" s="145">
        <f t="shared" ca="1" si="12"/>
        <v>0</v>
      </c>
      <c r="AC8" s="145">
        <f t="shared" ca="1" si="13"/>
        <v>0</v>
      </c>
      <c r="AD8" s="145">
        <f t="shared" ca="1" si="14"/>
        <v>0</v>
      </c>
      <c r="AE8" s="145">
        <f t="shared" ca="1" si="15"/>
        <v>0</v>
      </c>
      <c r="AF8" s="145">
        <f t="shared" ref="AF8:AF71" ca="1" si="23">SUM(Q8+AE8)</f>
        <v>0</v>
      </c>
      <c r="AG8" s="145">
        <f t="shared" ref="AG8:AG71" ca="1" si="24">IF(AF8&gt;1,1,0)</f>
        <v>0</v>
      </c>
      <c r="AH8" s="145">
        <f t="shared" ca="1" si="16"/>
        <v>0</v>
      </c>
      <c r="AI8" s="145">
        <f t="shared" ca="1" si="17"/>
        <v>0</v>
      </c>
      <c r="AJ8" s="145">
        <f t="shared" ca="1" si="18"/>
        <v>0</v>
      </c>
      <c r="AK8" s="145">
        <f t="shared" ca="1" si="2"/>
        <v>0</v>
      </c>
      <c r="AL8" s="145">
        <f t="shared" ca="1" si="3"/>
        <v>0</v>
      </c>
      <c r="AM8" s="145">
        <f ca="1">IF(N8&gt;0,1,0)</f>
        <v>0</v>
      </c>
      <c r="AN8" s="145">
        <f ca="1">IF(Q8+AM8&gt;1,1,0)</f>
        <v>0</v>
      </c>
      <c r="AO8" s="145">
        <f ca="1">IF(R8+AM8&gt;1,1,0)</f>
        <v>0</v>
      </c>
    </row>
    <row r="9" spans="1:41" s="145" customFormat="1" ht="15.75" x14ac:dyDescent="0.25">
      <c r="A9" s="13"/>
      <c r="B9" s="147"/>
      <c r="C9" s="143"/>
      <c r="D9" s="148"/>
      <c r="E9" s="143"/>
      <c r="F9" s="143"/>
      <c r="G9" s="148"/>
      <c r="H9" s="143"/>
      <c r="I9" s="141">
        <f t="shared" si="0"/>
        <v>0</v>
      </c>
      <c r="J9" s="142"/>
      <c r="K9" s="143"/>
      <c r="L9" s="147"/>
      <c r="M9" s="14">
        <f t="shared" ca="1" si="1"/>
        <v>0</v>
      </c>
      <c r="N9" s="15"/>
      <c r="O9" s="147"/>
      <c r="P9" s="149"/>
      <c r="Q9" s="145">
        <f t="shared" si="20"/>
        <v>0</v>
      </c>
      <c r="R9" s="145">
        <f t="shared" si="4"/>
        <v>0</v>
      </c>
      <c r="S9" s="146">
        <f t="shared" si="5"/>
        <v>0</v>
      </c>
      <c r="T9" s="145">
        <f t="shared" si="6"/>
        <v>0</v>
      </c>
      <c r="U9" s="146">
        <f t="shared" si="7"/>
        <v>0</v>
      </c>
      <c r="V9" s="146">
        <f t="shared" si="8"/>
        <v>0</v>
      </c>
      <c r="W9" s="145">
        <f t="shared" si="9"/>
        <v>0</v>
      </c>
      <c r="X9" s="145">
        <f t="shared" si="10"/>
        <v>0</v>
      </c>
      <c r="Y9" s="145">
        <f t="shared" si="21"/>
        <v>0</v>
      </c>
      <c r="Z9" s="146">
        <f t="shared" si="11"/>
        <v>0</v>
      </c>
      <c r="AA9" s="145">
        <f t="shared" si="22"/>
        <v>0</v>
      </c>
      <c r="AB9" s="145">
        <f t="shared" si="12"/>
        <v>0</v>
      </c>
      <c r="AC9" s="145">
        <f t="shared" si="13"/>
        <v>0</v>
      </c>
      <c r="AD9" s="145">
        <f t="shared" si="14"/>
        <v>0</v>
      </c>
      <c r="AE9" s="145">
        <f t="shared" ca="1" si="15"/>
        <v>0</v>
      </c>
      <c r="AF9" s="145">
        <f t="shared" ca="1" si="23"/>
        <v>0</v>
      </c>
      <c r="AG9" s="145">
        <f t="shared" ca="1" si="24"/>
        <v>0</v>
      </c>
      <c r="AH9" s="145">
        <f t="shared" ca="1" si="16"/>
        <v>0</v>
      </c>
      <c r="AI9" s="145">
        <f t="shared" ca="1" si="17"/>
        <v>0</v>
      </c>
      <c r="AJ9" s="145">
        <f t="shared" ca="1" si="18"/>
        <v>0</v>
      </c>
      <c r="AK9" s="145">
        <f t="shared" ca="1" si="2"/>
        <v>0</v>
      </c>
      <c r="AL9" s="145">
        <f t="shared" ca="1" si="3"/>
        <v>0</v>
      </c>
      <c r="AM9" s="145">
        <f t="shared" ref="AM9:AM72" si="25">IF(N9&gt;0,1,0)</f>
        <v>0</v>
      </c>
      <c r="AN9" s="145">
        <f t="shared" ref="AN9:AN72" si="26">IF(Q9+AM9&gt;1,1,0)</f>
        <v>0</v>
      </c>
      <c r="AO9" s="145">
        <f t="shared" ref="AO9:AO72" si="27">IF(R9+AM9&gt;1,1,0)</f>
        <v>0</v>
      </c>
    </row>
    <row r="10" spans="1:41" s="150" customFormat="1" ht="15.75" x14ac:dyDescent="0.25">
      <c r="A10" s="13"/>
      <c r="B10" s="147"/>
      <c r="C10" s="143"/>
      <c r="D10" s="148"/>
      <c r="E10" s="143"/>
      <c r="F10" s="143"/>
      <c r="G10" s="148"/>
      <c r="H10" s="143"/>
      <c r="I10" s="141">
        <f t="shared" si="0"/>
        <v>0</v>
      </c>
      <c r="J10" s="142"/>
      <c r="K10" s="143"/>
      <c r="L10" s="147"/>
      <c r="M10" s="14"/>
      <c r="N10" s="15"/>
      <c r="O10" s="147"/>
      <c r="P10" s="149"/>
      <c r="Q10" s="145">
        <f t="shared" si="20"/>
        <v>0</v>
      </c>
      <c r="R10" s="145">
        <f t="shared" si="4"/>
        <v>0</v>
      </c>
      <c r="S10" s="146">
        <f t="shared" si="5"/>
        <v>0</v>
      </c>
      <c r="T10" s="145">
        <f t="shared" si="6"/>
        <v>0</v>
      </c>
      <c r="U10" s="146">
        <f t="shared" si="7"/>
        <v>0</v>
      </c>
      <c r="V10" s="146">
        <f t="shared" si="8"/>
        <v>0</v>
      </c>
      <c r="W10" s="145">
        <f t="shared" si="9"/>
        <v>0</v>
      </c>
      <c r="X10" s="145">
        <f t="shared" si="10"/>
        <v>0</v>
      </c>
      <c r="Y10" s="145">
        <f t="shared" si="21"/>
        <v>0</v>
      </c>
      <c r="Z10" s="146">
        <f t="shared" si="11"/>
        <v>0</v>
      </c>
      <c r="AA10" s="145">
        <f t="shared" si="22"/>
        <v>0</v>
      </c>
      <c r="AB10" s="145">
        <f t="shared" si="12"/>
        <v>0</v>
      </c>
      <c r="AC10" s="145">
        <f t="shared" si="13"/>
        <v>0</v>
      </c>
      <c r="AD10" s="145">
        <f t="shared" si="14"/>
        <v>0</v>
      </c>
      <c r="AE10" s="145">
        <f t="shared" si="15"/>
        <v>0</v>
      </c>
      <c r="AF10" s="145">
        <f t="shared" si="23"/>
        <v>0</v>
      </c>
      <c r="AG10" s="145">
        <f t="shared" si="24"/>
        <v>0</v>
      </c>
      <c r="AH10" s="145">
        <f t="shared" si="16"/>
        <v>0</v>
      </c>
      <c r="AI10" s="145">
        <f t="shared" si="17"/>
        <v>0</v>
      </c>
      <c r="AJ10" s="145">
        <f t="shared" si="18"/>
        <v>0</v>
      </c>
      <c r="AK10" s="145">
        <f t="shared" ca="1" si="2"/>
        <v>0</v>
      </c>
      <c r="AL10" s="145">
        <f t="shared" ca="1" si="3"/>
        <v>0</v>
      </c>
      <c r="AM10" s="145">
        <f t="shared" si="25"/>
        <v>0</v>
      </c>
      <c r="AN10" s="145">
        <f t="shared" si="26"/>
        <v>0</v>
      </c>
      <c r="AO10" s="145">
        <f t="shared" si="27"/>
        <v>0</v>
      </c>
    </row>
    <row r="11" spans="1:41" s="150" customFormat="1" ht="15.75" x14ac:dyDescent="0.25">
      <c r="A11" s="13"/>
      <c r="B11" s="147"/>
      <c r="C11" s="143"/>
      <c r="D11" s="148"/>
      <c r="E11" s="143"/>
      <c r="F11" s="143"/>
      <c r="G11" s="148"/>
      <c r="H11" s="143"/>
      <c r="I11" s="141">
        <f t="shared" si="0"/>
        <v>0</v>
      </c>
      <c r="J11" s="142"/>
      <c r="K11" s="143"/>
      <c r="L11" s="147"/>
      <c r="M11" s="14"/>
      <c r="N11" s="15"/>
      <c r="O11" s="147"/>
      <c r="P11" s="149"/>
      <c r="Q11" s="145">
        <f t="shared" si="20"/>
        <v>0</v>
      </c>
      <c r="R11" s="145">
        <f t="shared" si="4"/>
        <v>0</v>
      </c>
      <c r="S11" s="146">
        <f t="shared" si="5"/>
        <v>0</v>
      </c>
      <c r="T11" s="145">
        <f t="shared" si="6"/>
        <v>0</v>
      </c>
      <c r="U11" s="146">
        <f t="shared" si="7"/>
        <v>0</v>
      </c>
      <c r="V11" s="146">
        <f t="shared" si="8"/>
        <v>0</v>
      </c>
      <c r="W11" s="145">
        <f t="shared" si="9"/>
        <v>0</v>
      </c>
      <c r="X11" s="145">
        <f t="shared" si="10"/>
        <v>0</v>
      </c>
      <c r="Y11" s="145">
        <f t="shared" si="21"/>
        <v>0</v>
      </c>
      <c r="Z11" s="146">
        <f t="shared" si="11"/>
        <v>0</v>
      </c>
      <c r="AA11" s="145">
        <f t="shared" si="22"/>
        <v>0</v>
      </c>
      <c r="AB11" s="145">
        <f t="shared" si="12"/>
        <v>0</v>
      </c>
      <c r="AC11" s="145">
        <f t="shared" si="13"/>
        <v>0</v>
      </c>
      <c r="AD11" s="145">
        <f t="shared" si="14"/>
        <v>0</v>
      </c>
      <c r="AE11" s="145">
        <f t="shared" si="15"/>
        <v>0</v>
      </c>
      <c r="AF11" s="145">
        <f t="shared" si="23"/>
        <v>0</v>
      </c>
      <c r="AG11" s="145">
        <f t="shared" si="24"/>
        <v>0</v>
      </c>
      <c r="AH11" s="145">
        <f t="shared" si="16"/>
        <v>0</v>
      </c>
      <c r="AI11" s="145">
        <f t="shared" si="17"/>
        <v>0</v>
      </c>
      <c r="AJ11" s="145">
        <f t="shared" si="18"/>
        <v>0</v>
      </c>
      <c r="AK11" s="145">
        <f t="shared" ca="1" si="2"/>
        <v>0</v>
      </c>
      <c r="AL11" s="145">
        <f t="shared" ca="1" si="3"/>
        <v>0</v>
      </c>
      <c r="AM11" s="145">
        <f t="shared" si="25"/>
        <v>0</v>
      </c>
      <c r="AN11" s="145">
        <f t="shared" si="26"/>
        <v>0</v>
      </c>
      <c r="AO11" s="145">
        <f t="shared" si="27"/>
        <v>0</v>
      </c>
    </row>
    <row r="12" spans="1:41" s="145" customFormat="1" ht="15.75" x14ac:dyDescent="0.25">
      <c r="A12" s="13"/>
      <c r="B12" s="147"/>
      <c r="C12" s="143"/>
      <c r="D12" s="148"/>
      <c r="E12" s="143"/>
      <c r="F12" s="143"/>
      <c r="G12" s="148"/>
      <c r="H12" s="143"/>
      <c r="I12" s="141">
        <f t="shared" si="0"/>
        <v>0</v>
      </c>
      <c r="J12" s="142"/>
      <c r="K12" s="143"/>
      <c r="L12" s="147"/>
      <c r="M12" s="14"/>
      <c r="N12" s="15"/>
      <c r="O12" s="147"/>
      <c r="P12" s="149"/>
      <c r="Q12" s="145">
        <f t="shared" si="20"/>
        <v>0</v>
      </c>
      <c r="R12" s="145">
        <f t="shared" si="4"/>
        <v>0</v>
      </c>
      <c r="S12" s="146">
        <f t="shared" si="5"/>
        <v>0</v>
      </c>
      <c r="T12" s="145">
        <f t="shared" si="6"/>
        <v>0</v>
      </c>
      <c r="U12" s="146">
        <f t="shared" si="7"/>
        <v>0</v>
      </c>
      <c r="V12" s="146">
        <f t="shared" si="8"/>
        <v>0</v>
      </c>
      <c r="W12" s="145">
        <f t="shared" si="9"/>
        <v>0</v>
      </c>
      <c r="X12" s="145">
        <f t="shared" si="10"/>
        <v>0</v>
      </c>
      <c r="Y12" s="145">
        <f t="shared" si="21"/>
        <v>0</v>
      </c>
      <c r="Z12" s="146">
        <f t="shared" si="11"/>
        <v>0</v>
      </c>
      <c r="AA12" s="145">
        <f t="shared" si="22"/>
        <v>0</v>
      </c>
      <c r="AB12" s="145">
        <f t="shared" si="12"/>
        <v>0</v>
      </c>
      <c r="AC12" s="145">
        <f t="shared" si="13"/>
        <v>0</v>
      </c>
      <c r="AD12" s="145">
        <f t="shared" si="14"/>
        <v>0</v>
      </c>
      <c r="AE12" s="145">
        <f t="shared" si="15"/>
        <v>0</v>
      </c>
      <c r="AF12" s="145">
        <f t="shared" si="23"/>
        <v>0</v>
      </c>
      <c r="AG12" s="145">
        <f t="shared" si="24"/>
        <v>0</v>
      </c>
      <c r="AH12" s="145">
        <f t="shared" si="16"/>
        <v>0</v>
      </c>
      <c r="AI12" s="145">
        <f t="shared" si="17"/>
        <v>0</v>
      </c>
      <c r="AJ12" s="145">
        <f t="shared" si="18"/>
        <v>0</v>
      </c>
      <c r="AK12" s="145">
        <f t="shared" ca="1" si="2"/>
        <v>0</v>
      </c>
      <c r="AL12" s="145">
        <f t="shared" ca="1" si="3"/>
        <v>0</v>
      </c>
      <c r="AM12" s="145">
        <f t="shared" si="25"/>
        <v>0</v>
      </c>
      <c r="AN12" s="145">
        <f t="shared" si="26"/>
        <v>0</v>
      </c>
      <c r="AO12" s="145">
        <f t="shared" si="27"/>
        <v>0</v>
      </c>
    </row>
    <row r="13" spans="1:41" s="145" customFormat="1" ht="15.75" x14ac:dyDescent="0.25">
      <c r="A13" s="13"/>
      <c r="B13" s="147"/>
      <c r="C13" s="143"/>
      <c r="D13" s="148"/>
      <c r="E13" s="143"/>
      <c r="F13" s="143"/>
      <c r="G13" s="148"/>
      <c r="H13" s="143"/>
      <c r="I13" s="141">
        <f t="shared" si="0"/>
        <v>0</v>
      </c>
      <c r="J13" s="142"/>
      <c r="K13" s="143"/>
      <c r="L13" s="147"/>
      <c r="M13" s="14"/>
      <c r="N13" s="15"/>
      <c r="O13" s="147"/>
      <c r="P13" s="149"/>
      <c r="Q13" s="145">
        <f t="shared" si="20"/>
        <v>0</v>
      </c>
      <c r="R13" s="145">
        <f t="shared" si="4"/>
        <v>0</v>
      </c>
      <c r="S13" s="146">
        <f t="shared" si="5"/>
        <v>0</v>
      </c>
      <c r="T13" s="145">
        <f t="shared" si="6"/>
        <v>0</v>
      </c>
      <c r="U13" s="146">
        <f t="shared" si="7"/>
        <v>0</v>
      </c>
      <c r="V13" s="146">
        <f t="shared" si="8"/>
        <v>0</v>
      </c>
      <c r="W13" s="145">
        <f t="shared" si="9"/>
        <v>0</v>
      </c>
      <c r="X13" s="145">
        <f t="shared" si="10"/>
        <v>0</v>
      </c>
      <c r="Y13" s="145">
        <f t="shared" si="21"/>
        <v>0</v>
      </c>
      <c r="Z13" s="146">
        <f t="shared" si="11"/>
        <v>0</v>
      </c>
      <c r="AA13" s="145">
        <f t="shared" si="22"/>
        <v>0</v>
      </c>
      <c r="AB13" s="145">
        <f t="shared" si="12"/>
        <v>0</v>
      </c>
      <c r="AC13" s="145">
        <f t="shared" si="13"/>
        <v>0</v>
      </c>
      <c r="AD13" s="145">
        <f t="shared" si="14"/>
        <v>0</v>
      </c>
      <c r="AE13" s="145">
        <f t="shared" si="15"/>
        <v>0</v>
      </c>
      <c r="AF13" s="145">
        <f t="shared" si="23"/>
        <v>0</v>
      </c>
      <c r="AG13" s="145">
        <f t="shared" si="24"/>
        <v>0</v>
      </c>
      <c r="AH13" s="145">
        <f t="shared" si="16"/>
        <v>0</v>
      </c>
      <c r="AI13" s="145">
        <f t="shared" si="17"/>
        <v>0</v>
      </c>
      <c r="AJ13" s="145">
        <f t="shared" si="18"/>
        <v>0</v>
      </c>
      <c r="AK13" s="145">
        <f t="shared" ca="1" si="2"/>
        <v>0</v>
      </c>
      <c r="AL13" s="145">
        <f t="shared" ca="1" si="3"/>
        <v>0</v>
      </c>
      <c r="AM13" s="145">
        <f t="shared" si="25"/>
        <v>0</v>
      </c>
      <c r="AN13" s="145">
        <f t="shared" si="26"/>
        <v>0</v>
      </c>
      <c r="AO13" s="145">
        <f t="shared" si="27"/>
        <v>0</v>
      </c>
    </row>
    <row r="14" spans="1:41" s="145" customFormat="1" ht="15.75" x14ac:dyDescent="0.25">
      <c r="A14" s="13"/>
      <c r="B14" s="147"/>
      <c r="C14" s="143"/>
      <c r="D14" s="148"/>
      <c r="E14" s="143"/>
      <c r="F14" s="143"/>
      <c r="G14" s="148"/>
      <c r="H14" s="148"/>
      <c r="I14" s="141">
        <f t="shared" si="0"/>
        <v>0</v>
      </c>
      <c r="J14" s="142"/>
      <c r="K14" s="143"/>
      <c r="L14" s="147"/>
      <c r="M14" s="14"/>
      <c r="N14" s="15"/>
      <c r="O14" s="147"/>
      <c r="P14" s="149"/>
      <c r="Q14" s="145">
        <f t="shared" si="20"/>
        <v>0</v>
      </c>
      <c r="R14" s="145">
        <f t="shared" si="4"/>
        <v>0</v>
      </c>
      <c r="S14" s="146">
        <f t="shared" si="5"/>
        <v>0</v>
      </c>
      <c r="T14" s="145">
        <f t="shared" si="6"/>
        <v>0</v>
      </c>
      <c r="U14" s="146">
        <f t="shared" si="7"/>
        <v>0</v>
      </c>
      <c r="V14" s="146">
        <f t="shared" si="8"/>
        <v>0</v>
      </c>
      <c r="W14" s="145">
        <f t="shared" si="9"/>
        <v>0</v>
      </c>
      <c r="X14" s="145">
        <f t="shared" si="10"/>
        <v>0</v>
      </c>
      <c r="Y14" s="145">
        <f t="shared" si="21"/>
        <v>0</v>
      </c>
      <c r="Z14" s="146">
        <f t="shared" si="11"/>
        <v>0</v>
      </c>
      <c r="AA14" s="145">
        <f t="shared" si="22"/>
        <v>0</v>
      </c>
      <c r="AB14" s="145">
        <f t="shared" si="12"/>
        <v>0</v>
      </c>
      <c r="AC14" s="145">
        <f t="shared" si="13"/>
        <v>0</v>
      </c>
      <c r="AD14" s="145">
        <f t="shared" si="14"/>
        <v>0</v>
      </c>
      <c r="AE14" s="145">
        <f t="shared" si="15"/>
        <v>0</v>
      </c>
      <c r="AF14" s="145">
        <f t="shared" si="23"/>
        <v>0</v>
      </c>
      <c r="AG14" s="145">
        <f t="shared" si="24"/>
        <v>0</v>
      </c>
      <c r="AH14" s="145">
        <f t="shared" si="16"/>
        <v>0</v>
      </c>
      <c r="AI14" s="145">
        <f t="shared" si="17"/>
        <v>0</v>
      </c>
      <c r="AJ14" s="145">
        <f t="shared" si="18"/>
        <v>0</v>
      </c>
      <c r="AK14" s="145">
        <f t="shared" ca="1" si="2"/>
        <v>0</v>
      </c>
      <c r="AL14" s="145">
        <f t="shared" ca="1" si="3"/>
        <v>0</v>
      </c>
      <c r="AM14" s="145">
        <f t="shared" si="25"/>
        <v>0</v>
      </c>
      <c r="AN14" s="145">
        <f t="shared" si="26"/>
        <v>0</v>
      </c>
      <c r="AO14" s="145">
        <f t="shared" si="27"/>
        <v>0</v>
      </c>
    </row>
    <row r="15" spans="1:41" s="145" customFormat="1" ht="15.75" x14ac:dyDescent="0.25">
      <c r="A15" s="13"/>
      <c r="B15" s="147"/>
      <c r="C15" s="143"/>
      <c r="D15" s="148"/>
      <c r="E15" s="143"/>
      <c r="F15" s="143"/>
      <c r="G15" s="148"/>
      <c r="H15" s="143"/>
      <c r="I15" s="141">
        <f t="shared" si="0"/>
        <v>0</v>
      </c>
      <c r="J15" s="142"/>
      <c r="K15" s="143"/>
      <c r="L15" s="147"/>
      <c r="M15" s="14"/>
      <c r="N15" s="15"/>
      <c r="O15" s="147"/>
      <c r="P15" s="149"/>
      <c r="Q15" s="145">
        <f t="shared" si="20"/>
        <v>0</v>
      </c>
      <c r="R15" s="145">
        <f t="shared" si="4"/>
        <v>0</v>
      </c>
      <c r="S15" s="146">
        <f t="shared" si="5"/>
        <v>0</v>
      </c>
      <c r="T15" s="145">
        <f t="shared" si="6"/>
        <v>0</v>
      </c>
      <c r="U15" s="146">
        <f t="shared" si="7"/>
        <v>0</v>
      </c>
      <c r="V15" s="146">
        <f t="shared" si="8"/>
        <v>0</v>
      </c>
      <c r="W15" s="145">
        <f t="shared" si="9"/>
        <v>0</v>
      </c>
      <c r="X15" s="145">
        <f t="shared" si="10"/>
        <v>0</v>
      </c>
      <c r="Y15" s="145">
        <f t="shared" si="21"/>
        <v>0</v>
      </c>
      <c r="Z15" s="146">
        <f t="shared" si="11"/>
        <v>0</v>
      </c>
      <c r="AA15" s="145">
        <f t="shared" si="22"/>
        <v>0</v>
      </c>
      <c r="AB15" s="145">
        <f t="shared" si="12"/>
        <v>0</v>
      </c>
      <c r="AC15" s="145">
        <f t="shared" si="13"/>
        <v>0</v>
      </c>
      <c r="AD15" s="145">
        <f t="shared" si="14"/>
        <v>0</v>
      </c>
      <c r="AE15" s="145">
        <f t="shared" si="15"/>
        <v>0</v>
      </c>
      <c r="AF15" s="145">
        <f t="shared" si="23"/>
        <v>0</v>
      </c>
      <c r="AG15" s="145">
        <f t="shared" si="24"/>
        <v>0</v>
      </c>
      <c r="AH15" s="145">
        <f t="shared" si="16"/>
        <v>0</v>
      </c>
      <c r="AI15" s="145">
        <f t="shared" si="17"/>
        <v>0</v>
      </c>
      <c r="AJ15" s="145">
        <f t="shared" si="18"/>
        <v>0</v>
      </c>
      <c r="AK15" s="145">
        <f t="shared" ca="1" si="2"/>
        <v>0</v>
      </c>
      <c r="AL15" s="145">
        <f t="shared" ca="1" si="3"/>
        <v>0</v>
      </c>
      <c r="AM15" s="145">
        <f t="shared" si="25"/>
        <v>0</v>
      </c>
      <c r="AN15" s="145">
        <f t="shared" si="26"/>
        <v>0</v>
      </c>
      <c r="AO15" s="145">
        <f t="shared" si="27"/>
        <v>0</v>
      </c>
    </row>
    <row r="16" spans="1:41" s="145" customFormat="1" ht="15.75" x14ac:dyDescent="0.25">
      <c r="A16" s="13"/>
      <c r="B16" s="147"/>
      <c r="C16" s="143"/>
      <c r="D16" s="148"/>
      <c r="E16" s="143"/>
      <c r="F16" s="143"/>
      <c r="G16" s="148"/>
      <c r="H16" s="143"/>
      <c r="I16" s="141">
        <f t="shared" si="0"/>
        <v>0</v>
      </c>
      <c r="J16" s="142"/>
      <c r="K16" s="143"/>
      <c r="L16" s="147"/>
      <c r="M16" s="14"/>
      <c r="N16" s="15"/>
      <c r="O16" s="147"/>
      <c r="P16" s="149"/>
      <c r="Q16" s="145">
        <f t="shared" si="20"/>
        <v>0</v>
      </c>
      <c r="R16" s="145">
        <f t="shared" si="4"/>
        <v>0</v>
      </c>
      <c r="S16" s="146">
        <f t="shared" si="5"/>
        <v>0</v>
      </c>
      <c r="T16" s="145">
        <f t="shared" si="6"/>
        <v>0</v>
      </c>
      <c r="U16" s="146">
        <f t="shared" si="7"/>
        <v>0</v>
      </c>
      <c r="V16" s="146">
        <f t="shared" si="8"/>
        <v>0</v>
      </c>
      <c r="W16" s="145">
        <f t="shared" si="9"/>
        <v>0</v>
      </c>
      <c r="X16" s="145">
        <f t="shared" si="10"/>
        <v>0</v>
      </c>
      <c r="Y16" s="145">
        <f t="shared" si="21"/>
        <v>0</v>
      </c>
      <c r="Z16" s="146">
        <f t="shared" si="11"/>
        <v>0</v>
      </c>
      <c r="AA16" s="145">
        <f t="shared" si="22"/>
        <v>0</v>
      </c>
      <c r="AB16" s="145">
        <f t="shared" si="12"/>
        <v>0</v>
      </c>
      <c r="AC16" s="145">
        <f t="shared" si="13"/>
        <v>0</v>
      </c>
      <c r="AD16" s="145">
        <f t="shared" si="14"/>
        <v>0</v>
      </c>
      <c r="AE16" s="145">
        <f t="shared" si="15"/>
        <v>0</v>
      </c>
      <c r="AF16" s="145">
        <f t="shared" si="23"/>
        <v>0</v>
      </c>
      <c r="AG16" s="145">
        <f t="shared" si="24"/>
        <v>0</v>
      </c>
      <c r="AH16" s="145">
        <f t="shared" si="16"/>
        <v>0</v>
      </c>
      <c r="AI16" s="145">
        <f t="shared" si="17"/>
        <v>0</v>
      </c>
      <c r="AJ16" s="145">
        <f t="shared" si="18"/>
        <v>0</v>
      </c>
      <c r="AK16" s="145">
        <f t="shared" ca="1" si="2"/>
        <v>0</v>
      </c>
      <c r="AL16" s="145">
        <f t="shared" ca="1" si="3"/>
        <v>0</v>
      </c>
      <c r="AM16" s="145">
        <f t="shared" si="25"/>
        <v>0</v>
      </c>
      <c r="AN16" s="145">
        <f t="shared" si="26"/>
        <v>0</v>
      </c>
      <c r="AO16" s="145">
        <f t="shared" si="27"/>
        <v>0</v>
      </c>
    </row>
    <row r="17" spans="1:41" s="145" customFormat="1" ht="15.75" x14ac:dyDescent="0.25">
      <c r="A17" s="13"/>
      <c r="B17" s="147"/>
      <c r="C17" s="143"/>
      <c r="D17" s="148"/>
      <c r="E17" s="143"/>
      <c r="F17" s="143"/>
      <c r="G17" s="148"/>
      <c r="H17" s="148"/>
      <c r="I17" s="141">
        <f t="shared" si="0"/>
        <v>0</v>
      </c>
      <c r="J17" s="142"/>
      <c r="K17" s="143"/>
      <c r="L17" s="147"/>
      <c r="M17" s="14"/>
      <c r="N17" s="15"/>
      <c r="O17" s="147"/>
      <c r="P17" s="151"/>
      <c r="Q17" s="145">
        <f t="shared" si="20"/>
        <v>0</v>
      </c>
      <c r="R17" s="145">
        <f t="shared" si="4"/>
        <v>0</v>
      </c>
      <c r="S17" s="146">
        <f t="shared" si="5"/>
        <v>0</v>
      </c>
      <c r="T17" s="145">
        <f t="shared" si="6"/>
        <v>0</v>
      </c>
      <c r="U17" s="146">
        <f t="shared" si="7"/>
        <v>0</v>
      </c>
      <c r="V17" s="146">
        <f t="shared" si="8"/>
        <v>0</v>
      </c>
      <c r="W17" s="145">
        <f t="shared" si="9"/>
        <v>0</v>
      </c>
      <c r="X17" s="145">
        <f t="shared" si="10"/>
        <v>0</v>
      </c>
      <c r="Y17" s="145">
        <f t="shared" si="21"/>
        <v>0</v>
      </c>
      <c r="Z17" s="146">
        <f t="shared" si="11"/>
        <v>0</v>
      </c>
      <c r="AA17" s="145">
        <f t="shared" si="22"/>
        <v>0</v>
      </c>
      <c r="AB17" s="145">
        <f t="shared" si="12"/>
        <v>0</v>
      </c>
      <c r="AC17" s="145">
        <f t="shared" si="13"/>
        <v>0</v>
      </c>
      <c r="AD17" s="145">
        <f t="shared" si="14"/>
        <v>0</v>
      </c>
      <c r="AE17" s="145">
        <f t="shared" si="15"/>
        <v>0</v>
      </c>
      <c r="AF17" s="145">
        <f t="shared" si="23"/>
        <v>0</v>
      </c>
      <c r="AG17" s="145">
        <f t="shared" si="24"/>
        <v>0</v>
      </c>
      <c r="AH17" s="145">
        <f t="shared" si="16"/>
        <v>0</v>
      </c>
      <c r="AI17" s="145">
        <f t="shared" si="17"/>
        <v>0</v>
      </c>
      <c r="AJ17" s="145">
        <f t="shared" si="18"/>
        <v>0</v>
      </c>
      <c r="AK17" s="145">
        <f t="shared" ca="1" si="2"/>
        <v>0</v>
      </c>
      <c r="AL17" s="145">
        <f t="shared" ca="1" si="3"/>
        <v>0</v>
      </c>
      <c r="AM17" s="145">
        <f t="shared" si="25"/>
        <v>0</v>
      </c>
      <c r="AN17" s="145">
        <f t="shared" si="26"/>
        <v>0</v>
      </c>
      <c r="AO17" s="145">
        <f t="shared" si="27"/>
        <v>0</v>
      </c>
    </row>
    <row r="18" spans="1:41" s="145" customFormat="1" ht="15.75" x14ac:dyDescent="0.25">
      <c r="A18" s="13"/>
      <c r="B18" s="147"/>
      <c r="C18" s="143"/>
      <c r="D18" s="148"/>
      <c r="E18" s="143"/>
      <c r="F18" s="143"/>
      <c r="G18" s="148"/>
      <c r="H18" s="148"/>
      <c r="I18" s="141">
        <f t="shared" si="0"/>
        <v>0</v>
      </c>
      <c r="J18" s="142"/>
      <c r="K18" s="143"/>
      <c r="L18" s="147"/>
      <c r="M18" s="14"/>
      <c r="N18" s="15"/>
      <c r="O18" s="147"/>
      <c r="P18" s="149"/>
      <c r="Q18" s="145">
        <f t="shared" si="20"/>
        <v>0</v>
      </c>
      <c r="R18" s="145">
        <f t="shared" si="4"/>
        <v>0</v>
      </c>
      <c r="S18" s="146">
        <f t="shared" si="5"/>
        <v>0</v>
      </c>
      <c r="T18" s="145">
        <f t="shared" si="6"/>
        <v>0</v>
      </c>
      <c r="U18" s="146">
        <f t="shared" si="7"/>
        <v>0</v>
      </c>
      <c r="V18" s="146">
        <f t="shared" si="8"/>
        <v>0</v>
      </c>
      <c r="W18" s="145">
        <f t="shared" si="9"/>
        <v>0</v>
      </c>
      <c r="X18" s="145">
        <f t="shared" si="10"/>
        <v>0</v>
      </c>
      <c r="Y18" s="145">
        <f t="shared" si="21"/>
        <v>0</v>
      </c>
      <c r="Z18" s="146">
        <f t="shared" si="11"/>
        <v>0</v>
      </c>
      <c r="AA18" s="145">
        <f t="shared" si="22"/>
        <v>0</v>
      </c>
      <c r="AB18" s="145">
        <f t="shared" si="12"/>
        <v>0</v>
      </c>
      <c r="AC18" s="145">
        <f t="shared" si="13"/>
        <v>0</v>
      </c>
      <c r="AD18" s="145">
        <f t="shared" si="14"/>
        <v>0</v>
      </c>
      <c r="AE18" s="145">
        <f t="shared" si="15"/>
        <v>0</v>
      </c>
      <c r="AF18" s="145">
        <f t="shared" si="23"/>
        <v>0</v>
      </c>
      <c r="AG18" s="145">
        <f t="shared" si="24"/>
        <v>0</v>
      </c>
      <c r="AH18" s="145">
        <f t="shared" si="16"/>
        <v>0</v>
      </c>
      <c r="AI18" s="145">
        <f t="shared" si="17"/>
        <v>0</v>
      </c>
      <c r="AJ18" s="145">
        <f t="shared" si="18"/>
        <v>0</v>
      </c>
      <c r="AK18" s="145">
        <f t="shared" ca="1" si="2"/>
        <v>0</v>
      </c>
      <c r="AL18" s="145">
        <f t="shared" ca="1" si="3"/>
        <v>0</v>
      </c>
      <c r="AM18" s="145">
        <f t="shared" si="25"/>
        <v>0</v>
      </c>
      <c r="AN18" s="145">
        <f t="shared" si="26"/>
        <v>0</v>
      </c>
      <c r="AO18" s="145">
        <f t="shared" si="27"/>
        <v>0</v>
      </c>
    </row>
    <row r="19" spans="1:41" s="145" customFormat="1" ht="15.75" x14ac:dyDescent="0.25">
      <c r="A19" s="13"/>
      <c r="B19" s="147"/>
      <c r="C19" s="143"/>
      <c r="D19" s="148"/>
      <c r="E19" s="143"/>
      <c r="F19" s="143"/>
      <c r="G19" s="148"/>
      <c r="H19" s="143"/>
      <c r="I19" s="141">
        <f t="shared" si="0"/>
        <v>0</v>
      </c>
      <c r="J19" s="142"/>
      <c r="K19" s="143"/>
      <c r="L19" s="147"/>
      <c r="M19" s="14"/>
      <c r="N19" s="15"/>
      <c r="O19" s="147"/>
      <c r="P19" s="149"/>
      <c r="Q19" s="145">
        <f t="shared" si="20"/>
        <v>0</v>
      </c>
      <c r="R19" s="145">
        <f t="shared" si="4"/>
        <v>0</v>
      </c>
      <c r="S19" s="146">
        <f t="shared" si="5"/>
        <v>0</v>
      </c>
      <c r="T19" s="145">
        <f t="shared" si="6"/>
        <v>0</v>
      </c>
      <c r="U19" s="146">
        <f t="shared" si="7"/>
        <v>0</v>
      </c>
      <c r="V19" s="146">
        <f t="shared" si="8"/>
        <v>0</v>
      </c>
      <c r="W19" s="145">
        <f t="shared" si="9"/>
        <v>0</v>
      </c>
      <c r="X19" s="145">
        <f t="shared" si="10"/>
        <v>0</v>
      </c>
      <c r="Y19" s="145">
        <f t="shared" si="21"/>
        <v>0</v>
      </c>
      <c r="Z19" s="146">
        <f t="shared" si="11"/>
        <v>0</v>
      </c>
      <c r="AA19" s="145">
        <f t="shared" si="22"/>
        <v>0</v>
      </c>
      <c r="AB19" s="145">
        <f t="shared" si="12"/>
        <v>0</v>
      </c>
      <c r="AC19" s="145">
        <f t="shared" si="13"/>
        <v>0</v>
      </c>
      <c r="AD19" s="145">
        <f t="shared" si="14"/>
        <v>0</v>
      </c>
      <c r="AE19" s="145">
        <f t="shared" si="15"/>
        <v>0</v>
      </c>
      <c r="AF19" s="145">
        <f t="shared" si="23"/>
        <v>0</v>
      </c>
      <c r="AG19" s="145">
        <f t="shared" si="24"/>
        <v>0</v>
      </c>
      <c r="AH19" s="145">
        <f t="shared" si="16"/>
        <v>0</v>
      </c>
      <c r="AI19" s="145">
        <f t="shared" si="17"/>
        <v>0</v>
      </c>
      <c r="AJ19" s="145">
        <f t="shared" si="18"/>
        <v>0</v>
      </c>
      <c r="AK19" s="145">
        <f t="shared" ca="1" si="2"/>
        <v>0</v>
      </c>
      <c r="AL19" s="145">
        <f t="shared" ca="1" si="3"/>
        <v>0</v>
      </c>
      <c r="AM19" s="145">
        <f t="shared" si="25"/>
        <v>0</v>
      </c>
      <c r="AN19" s="145">
        <f t="shared" si="26"/>
        <v>0</v>
      </c>
      <c r="AO19" s="145">
        <f t="shared" si="27"/>
        <v>0</v>
      </c>
    </row>
    <row r="20" spans="1:41" s="145" customFormat="1" ht="15.75" x14ac:dyDescent="0.25">
      <c r="A20" s="13"/>
      <c r="B20" s="147"/>
      <c r="C20" s="143"/>
      <c r="D20" s="148"/>
      <c r="E20" s="143"/>
      <c r="F20" s="143"/>
      <c r="G20" s="148"/>
      <c r="H20" s="143"/>
      <c r="I20" s="141">
        <f t="shared" si="0"/>
        <v>0</v>
      </c>
      <c r="J20" s="142"/>
      <c r="K20" s="143"/>
      <c r="L20" s="147"/>
      <c r="M20" s="14"/>
      <c r="N20" s="15"/>
      <c r="O20" s="147"/>
      <c r="P20" s="149"/>
      <c r="Q20" s="145">
        <f t="shared" si="20"/>
        <v>0</v>
      </c>
      <c r="R20" s="145">
        <f t="shared" si="4"/>
        <v>0</v>
      </c>
      <c r="S20" s="146">
        <f t="shared" si="5"/>
        <v>0</v>
      </c>
      <c r="T20" s="145">
        <f t="shared" si="6"/>
        <v>0</v>
      </c>
      <c r="U20" s="146">
        <f t="shared" si="7"/>
        <v>0</v>
      </c>
      <c r="V20" s="146">
        <f t="shared" si="8"/>
        <v>0</v>
      </c>
      <c r="W20" s="145">
        <f t="shared" si="9"/>
        <v>0</v>
      </c>
      <c r="X20" s="145">
        <f t="shared" si="10"/>
        <v>0</v>
      </c>
      <c r="Y20" s="145">
        <f t="shared" si="21"/>
        <v>0</v>
      </c>
      <c r="Z20" s="146">
        <f t="shared" si="11"/>
        <v>0</v>
      </c>
      <c r="AA20" s="145">
        <f t="shared" si="22"/>
        <v>0</v>
      </c>
      <c r="AB20" s="145">
        <f t="shared" si="12"/>
        <v>0</v>
      </c>
      <c r="AC20" s="145">
        <f t="shared" si="13"/>
        <v>0</v>
      </c>
      <c r="AD20" s="145">
        <f t="shared" si="14"/>
        <v>0</v>
      </c>
      <c r="AE20" s="145">
        <f t="shared" si="15"/>
        <v>0</v>
      </c>
      <c r="AF20" s="145">
        <f t="shared" si="23"/>
        <v>0</v>
      </c>
      <c r="AG20" s="145">
        <f t="shared" si="24"/>
        <v>0</v>
      </c>
      <c r="AH20" s="145">
        <f t="shared" si="16"/>
        <v>0</v>
      </c>
      <c r="AI20" s="145">
        <f t="shared" si="17"/>
        <v>0</v>
      </c>
      <c r="AJ20" s="145">
        <f t="shared" si="18"/>
        <v>0</v>
      </c>
      <c r="AK20" s="145">
        <f t="shared" ca="1" si="2"/>
        <v>0</v>
      </c>
      <c r="AL20" s="145">
        <f t="shared" ca="1" si="3"/>
        <v>0</v>
      </c>
      <c r="AM20" s="145">
        <f t="shared" si="25"/>
        <v>0</v>
      </c>
      <c r="AN20" s="145">
        <f t="shared" si="26"/>
        <v>0</v>
      </c>
      <c r="AO20" s="145">
        <f t="shared" si="27"/>
        <v>0</v>
      </c>
    </row>
    <row r="21" spans="1:41" s="145" customFormat="1" ht="15.75" x14ac:dyDescent="0.25">
      <c r="A21" s="13"/>
      <c r="B21" s="147"/>
      <c r="C21" s="143"/>
      <c r="D21" s="148"/>
      <c r="E21" s="143"/>
      <c r="F21" s="143"/>
      <c r="G21" s="148"/>
      <c r="H21" s="143"/>
      <c r="I21" s="141">
        <f t="shared" si="0"/>
        <v>0</v>
      </c>
      <c r="J21" s="142"/>
      <c r="K21" s="143"/>
      <c r="L21" s="147"/>
      <c r="M21" s="14"/>
      <c r="N21" s="15"/>
      <c r="O21" s="147"/>
      <c r="P21" s="149"/>
      <c r="Q21" s="145">
        <f t="shared" si="20"/>
        <v>0</v>
      </c>
      <c r="R21" s="145">
        <f t="shared" si="4"/>
        <v>0</v>
      </c>
      <c r="S21" s="146">
        <f t="shared" si="5"/>
        <v>0</v>
      </c>
      <c r="T21" s="145">
        <f t="shared" si="6"/>
        <v>0</v>
      </c>
      <c r="U21" s="146">
        <f t="shared" si="7"/>
        <v>0</v>
      </c>
      <c r="V21" s="146">
        <f t="shared" si="8"/>
        <v>0</v>
      </c>
      <c r="W21" s="145">
        <f t="shared" si="9"/>
        <v>0</v>
      </c>
      <c r="X21" s="145">
        <f t="shared" si="10"/>
        <v>0</v>
      </c>
      <c r="Y21" s="145">
        <f t="shared" si="21"/>
        <v>0</v>
      </c>
      <c r="Z21" s="146">
        <f t="shared" si="11"/>
        <v>0</v>
      </c>
      <c r="AA21" s="145">
        <f t="shared" si="22"/>
        <v>0</v>
      </c>
      <c r="AB21" s="145">
        <f t="shared" si="12"/>
        <v>0</v>
      </c>
      <c r="AC21" s="145">
        <f t="shared" si="13"/>
        <v>0</v>
      </c>
      <c r="AD21" s="145">
        <f t="shared" si="14"/>
        <v>0</v>
      </c>
      <c r="AE21" s="145">
        <f t="shared" si="15"/>
        <v>0</v>
      </c>
      <c r="AF21" s="145">
        <f t="shared" si="23"/>
        <v>0</v>
      </c>
      <c r="AG21" s="145">
        <f t="shared" si="24"/>
        <v>0</v>
      </c>
      <c r="AH21" s="145">
        <f t="shared" si="16"/>
        <v>0</v>
      </c>
      <c r="AI21" s="145">
        <f t="shared" si="17"/>
        <v>0</v>
      </c>
      <c r="AJ21" s="145">
        <f t="shared" si="18"/>
        <v>0</v>
      </c>
      <c r="AK21" s="145">
        <f t="shared" ca="1" si="2"/>
        <v>0</v>
      </c>
      <c r="AL21" s="145">
        <f t="shared" ca="1" si="3"/>
        <v>0</v>
      </c>
      <c r="AM21" s="145">
        <f t="shared" si="25"/>
        <v>0</v>
      </c>
      <c r="AN21" s="145">
        <f t="shared" si="26"/>
        <v>0</v>
      </c>
      <c r="AO21" s="145">
        <f t="shared" si="27"/>
        <v>0</v>
      </c>
    </row>
    <row r="22" spans="1:41" s="145" customFormat="1" ht="15.75" x14ac:dyDescent="0.25">
      <c r="A22" s="13"/>
      <c r="B22" s="147"/>
      <c r="C22" s="143"/>
      <c r="D22" s="148"/>
      <c r="E22" s="143"/>
      <c r="F22" s="143"/>
      <c r="G22" s="148"/>
      <c r="H22" s="143"/>
      <c r="I22" s="141">
        <f t="shared" si="0"/>
        <v>0</v>
      </c>
      <c r="J22" s="142"/>
      <c r="K22" s="143"/>
      <c r="L22" s="147"/>
      <c r="M22" s="14"/>
      <c r="N22" s="15"/>
      <c r="O22" s="147"/>
      <c r="P22" s="149"/>
      <c r="Q22" s="145">
        <f t="shared" si="20"/>
        <v>0</v>
      </c>
      <c r="R22" s="145">
        <f t="shared" si="4"/>
        <v>0</v>
      </c>
      <c r="S22" s="146">
        <f t="shared" si="5"/>
        <v>0</v>
      </c>
      <c r="T22" s="145">
        <f t="shared" si="6"/>
        <v>0</v>
      </c>
      <c r="U22" s="146">
        <f t="shared" si="7"/>
        <v>0</v>
      </c>
      <c r="V22" s="146">
        <f t="shared" si="8"/>
        <v>0</v>
      </c>
      <c r="W22" s="145">
        <f t="shared" si="9"/>
        <v>0</v>
      </c>
      <c r="X22" s="145">
        <f t="shared" si="10"/>
        <v>0</v>
      </c>
      <c r="Y22" s="145">
        <f t="shared" si="21"/>
        <v>0</v>
      </c>
      <c r="Z22" s="146">
        <f t="shared" si="11"/>
        <v>0</v>
      </c>
      <c r="AA22" s="145">
        <f t="shared" si="22"/>
        <v>0</v>
      </c>
      <c r="AB22" s="145">
        <f t="shared" si="12"/>
        <v>0</v>
      </c>
      <c r="AC22" s="145">
        <f t="shared" si="13"/>
        <v>0</v>
      </c>
      <c r="AD22" s="145">
        <f t="shared" si="14"/>
        <v>0</v>
      </c>
      <c r="AE22" s="145">
        <f t="shared" si="15"/>
        <v>0</v>
      </c>
      <c r="AF22" s="145">
        <f t="shared" si="23"/>
        <v>0</v>
      </c>
      <c r="AG22" s="145">
        <f t="shared" si="24"/>
        <v>0</v>
      </c>
      <c r="AH22" s="145">
        <f t="shared" si="16"/>
        <v>0</v>
      </c>
      <c r="AI22" s="145">
        <f t="shared" si="17"/>
        <v>0</v>
      </c>
      <c r="AJ22" s="145">
        <f t="shared" si="18"/>
        <v>0</v>
      </c>
      <c r="AK22" s="145">
        <f t="shared" ca="1" si="2"/>
        <v>0</v>
      </c>
      <c r="AL22" s="145">
        <f t="shared" ca="1" si="3"/>
        <v>0</v>
      </c>
      <c r="AM22" s="145">
        <f t="shared" si="25"/>
        <v>0</v>
      </c>
      <c r="AN22" s="145">
        <f t="shared" si="26"/>
        <v>0</v>
      </c>
      <c r="AO22" s="145">
        <f t="shared" si="27"/>
        <v>0</v>
      </c>
    </row>
    <row r="23" spans="1:41" s="145" customFormat="1" ht="15.75" x14ac:dyDescent="0.25">
      <c r="A23" s="13"/>
      <c r="B23" s="147"/>
      <c r="C23" s="143"/>
      <c r="D23" s="148"/>
      <c r="E23" s="143"/>
      <c r="F23" s="143"/>
      <c r="G23" s="148"/>
      <c r="H23" s="148"/>
      <c r="I23" s="141">
        <f t="shared" si="0"/>
        <v>0</v>
      </c>
      <c r="J23" s="142"/>
      <c r="K23" s="143"/>
      <c r="L23" s="147"/>
      <c r="M23" s="14"/>
      <c r="N23" s="15"/>
      <c r="O23" s="147"/>
      <c r="P23" s="149"/>
      <c r="Q23" s="145">
        <f t="shared" si="20"/>
        <v>0</v>
      </c>
      <c r="R23" s="145">
        <f t="shared" si="4"/>
        <v>0</v>
      </c>
      <c r="S23" s="146">
        <f t="shared" si="5"/>
        <v>0</v>
      </c>
      <c r="T23" s="145">
        <f t="shared" si="6"/>
        <v>0</v>
      </c>
      <c r="U23" s="146">
        <f>COUNTIF(J23,"3. Low")</f>
        <v>0</v>
      </c>
      <c r="V23" s="146">
        <f t="shared" si="8"/>
        <v>0</v>
      </c>
      <c r="W23" s="145">
        <f t="shared" si="9"/>
        <v>0</v>
      </c>
      <c r="X23" s="145">
        <f t="shared" si="10"/>
        <v>0</v>
      </c>
      <c r="Y23" s="145">
        <f t="shared" si="21"/>
        <v>0</v>
      </c>
      <c r="Z23" s="146">
        <f t="shared" si="11"/>
        <v>0</v>
      </c>
      <c r="AA23" s="145">
        <f t="shared" si="22"/>
        <v>0</v>
      </c>
      <c r="AB23" s="145">
        <f t="shared" si="12"/>
        <v>0</v>
      </c>
      <c r="AC23" s="145">
        <f t="shared" si="13"/>
        <v>0</v>
      </c>
      <c r="AD23" s="145">
        <f t="shared" si="14"/>
        <v>0</v>
      </c>
      <c r="AE23" s="145">
        <f t="shared" si="15"/>
        <v>0</v>
      </c>
      <c r="AF23" s="145">
        <f t="shared" si="23"/>
        <v>0</v>
      </c>
      <c r="AG23" s="145">
        <f t="shared" si="24"/>
        <v>0</v>
      </c>
      <c r="AH23" s="145">
        <f t="shared" si="16"/>
        <v>0</v>
      </c>
      <c r="AI23" s="145">
        <f t="shared" si="17"/>
        <v>0</v>
      </c>
      <c r="AJ23" s="145">
        <f t="shared" si="18"/>
        <v>0</v>
      </c>
      <c r="AK23" s="145">
        <f t="shared" ca="1" si="2"/>
        <v>0</v>
      </c>
      <c r="AL23" s="145">
        <f t="shared" ca="1" si="3"/>
        <v>0</v>
      </c>
      <c r="AM23" s="145">
        <f t="shared" si="25"/>
        <v>0</v>
      </c>
      <c r="AN23" s="145">
        <f t="shared" si="26"/>
        <v>0</v>
      </c>
      <c r="AO23" s="145">
        <f t="shared" si="27"/>
        <v>0</v>
      </c>
    </row>
    <row r="24" spans="1:41" s="145" customFormat="1" ht="15.75" x14ac:dyDescent="0.25">
      <c r="A24" s="13"/>
      <c r="B24" s="147"/>
      <c r="C24" s="143"/>
      <c r="D24" s="148"/>
      <c r="E24" s="143"/>
      <c r="F24" s="143"/>
      <c r="G24" s="148"/>
      <c r="H24" s="143"/>
      <c r="I24" s="141">
        <f t="shared" si="0"/>
        <v>0</v>
      </c>
      <c r="J24" s="142"/>
      <c r="K24" s="143"/>
      <c r="L24" s="147"/>
      <c r="M24" s="14"/>
      <c r="N24" s="15"/>
      <c r="O24" s="147"/>
      <c r="P24" s="149"/>
      <c r="Q24" s="145">
        <f t="shared" si="20"/>
        <v>0</v>
      </c>
      <c r="R24" s="145">
        <f t="shared" si="4"/>
        <v>0</v>
      </c>
      <c r="S24" s="146">
        <f t="shared" si="5"/>
        <v>0</v>
      </c>
      <c r="T24" s="145">
        <f t="shared" si="6"/>
        <v>0</v>
      </c>
      <c r="U24" s="146">
        <f t="shared" si="7"/>
        <v>0</v>
      </c>
      <c r="V24" s="146">
        <f t="shared" si="8"/>
        <v>0</v>
      </c>
      <c r="W24" s="145">
        <f t="shared" si="9"/>
        <v>0</v>
      </c>
      <c r="X24" s="145">
        <f t="shared" si="10"/>
        <v>0</v>
      </c>
      <c r="Y24" s="145">
        <f t="shared" si="21"/>
        <v>0</v>
      </c>
      <c r="Z24" s="146">
        <f t="shared" si="11"/>
        <v>0</v>
      </c>
      <c r="AA24" s="145">
        <f t="shared" si="22"/>
        <v>0</v>
      </c>
      <c r="AB24" s="145">
        <f t="shared" si="12"/>
        <v>0</v>
      </c>
      <c r="AC24" s="145">
        <f t="shared" si="13"/>
        <v>0</v>
      </c>
      <c r="AD24" s="145">
        <f t="shared" si="14"/>
        <v>0</v>
      </c>
      <c r="AE24" s="145">
        <f t="shared" si="15"/>
        <v>0</v>
      </c>
      <c r="AF24" s="145">
        <f t="shared" si="23"/>
        <v>0</v>
      </c>
      <c r="AG24" s="145">
        <f t="shared" si="24"/>
        <v>0</v>
      </c>
      <c r="AH24" s="145">
        <f t="shared" si="16"/>
        <v>0</v>
      </c>
      <c r="AI24" s="145">
        <f t="shared" si="17"/>
        <v>0</v>
      </c>
      <c r="AJ24" s="145">
        <f t="shared" si="18"/>
        <v>0</v>
      </c>
      <c r="AK24" s="145">
        <f t="shared" ca="1" si="2"/>
        <v>0</v>
      </c>
      <c r="AL24" s="145">
        <f t="shared" ca="1" si="3"/>
        <v>0</v>
      </c>
      <c r="AM24" s="145">
        <f t="shared" si="25"/>
        <v>0</v>
      </c>
      <c r="AN24" s="145">
        <f t="shared" si="26"/>
        <v>0</v>
      </c>
      <c r="AO24" s="145">
        <f t="shared" si="27"/>
        <v>0</v>
      </c>
    </row>
    <row r="25" spans="1:41" s="145" customFormat="1" ht="15.75" x14ac:dyDescent="0.25">
      <c r="A25" s="13"/>
      <c r="B25" s="147"/>
      <c r="C25" s="143"/>
      <c r="D25" s="148"/>
      <c r="E25" s="143"/>
      <c r="F25" s="143"/>
      <c r="G25" s="148"/>
      <c r="H25" s="143"/>
      <c r="I25" s="141">
        <f t="shared" si="0"/>
        <v>0</v>
      </c>
      <c r="J25" s="142"/>
      <c r="K25" s="143"/>
      <c r="L25" s="147"/>
      <c r="M25" s="14"/>
      <c r="N25" s="15"/>
      <c r="O25" s="147"/>
      <c r="P25" s="149"/>
      <c r="Q25" s="145">
        <f t="shared" si="20"/>
        <v>0</v>
      </c>
      <c r="R25" s="145">
        <f t="shared" si="4"/>
        <v>0</v>
      </c>
      <c r="S25" s="146">
        <f t="shared" si="5"/>
        <v>0</v>
      </c>
      <c r="T25" s="145">
        <f t="shared" si="6"/>
        <v>0</v>
      </c>
      <c r="U25" s="146">
        <f t="shared" si="7"/>
        <v>0</v>
      </c>
      <c r="V25" s="146">
        <f t="shared" si="8"/>
        <v>0</v>
      </c>
      <c r="W25" s="145">
        <f t="shared" si="9"/>
        <v>0</v>
      </c>
      <c r="X25" s="145">
        <f t="shared" si="10"/>
        <v>0</v>
      </c>
      <c r="Y25" s="145">
        <f t="shared" si="21"/>
        <v>0</v>
      </c>
      <c r="Z25" s="146">
        <f t="shared" si="11"/>
        <v>0</v>
      </c>
      <c r="AA25" s="145">
        <f t="shared" si="22"/>
        <v>0</v>
      </c>
      <c r="AB25" s="145">
        <f t="shared" si="12"/>
        <v>0</v>
      </c>
      <c r="AC25" s="145">
        <f t="shared" si="13"/>
        <v>0</v>
      </c>
      <c r="AD25" s="145">
        <f t="shared" si="14"/>
        <v>0</v>
      </c>
      <c r="AE25" s="145">
        <f t="shared" si="15"/>
        <v>0</v>
      </c>
      <c r="AF25" s="145">
        <f t="shared" si="23"/>
        <v>0</v>
      </c>
      <c r="AG25" s="145">
        <f t="shared" si="24"/>
        <v>0</v>
      </c>
      <c r="AH25" s="145">
        <f t="shared" si="16"/>
        <v>0</v>
      </c>
      <c r="AI25" s="145">
        <f t="shared" si="17"/>
        <v>0</v>
      </c>
      <c r="AJ25" s="145">
        <f t="shared" si="18"/>
        <v>0</v>
      </c>
      <c r="AK25" s="145">
        <f t="shared" ca="1" si="2"/>
        <v>0</v>
      </c>
      <c r="AL25" s="145">
        <f t="shared" ca="1" si="3"/>
        <v>0</v>
      </c>
      <c r="AM25" s="145">
        <f t="shared" si="25"/>
        <v>0</v>
      </c>
      <c r="AN25" s="145">
        <f t="shared" si="26"/>
        <v>0</v>
      </c>
      <c r="AO25" s="145">
        <f t="shared" si="27"/>
        <v>0</v>
      </c>
    </row>
    <row r="26" spans="1:41" s="145" customFormat="1" ht="15.75" x14ac:dyDescent="0.25">
      <c r="A26" s="13"/>
      <c r="B26" s="147"/>
      <c r="C26" s="143"/>
      <c r="D26" s="148"/>
      <c r="E26" s="143"/>
      <c r="F26" s="143"/>
      <c r="G26" s="148"/>
      <c r="H26" s="143"/>
      <c r="I26" s="141">
        <f t="shared" si="0"/>
        <v>0</v>
      </c>
      <c r="J26" s="142"/>
      <c r="K26" s="16"/>
      <c r="L26" s="147"/>
      <c r="M26" s="14"/>
      <c r="N26" s="15"/>
      <c r="O26" s="147"/>
      <c r="P26" s="149"/>
      <c r="Q26" s="145">
        <f t="shared" si="20"/>
        <v>0</v>
      </c>
      <c r="R26" s="145">
        <f t="shared" si="4"/>
        <v>0</v>
      </c>
      <c r="S26" s="146">
        <f t="shared" si="5"/>
        <v>0</v>
      </c>
      <c r="T26" s="145">
        <f t="shared" si="6"/>
        <v>0</v>
      </c>
      <c r="U26" s="146">
        <f t="shared" si="7"/>
        <v>0</v>
      </c>
      <c r="V26" s="146">
        <f t="shared" si="8"/>
        <v>0</v>
      </c>
      <c r="W26" s="145">
        <f t="shared" si="9"/>
        <v>0</v>
      </c>
      <c r="X26" s="145">
        <f t="shared" si="10"/>
        <v>0</v>
      </c>
      <c r="Y26" s="145">
        <f t="shared" si="21"/>
        <v>0</v>
      </c>
      <c r="Z26" s="146">
        <f t="shared" si="11"/>
        <v>0</v>
      </c>
      <c r="AA26" s="145">
        <f t="shared" si="22"/>
        <v>0</v>
      </c>
      <c r="AB26" s="145">
        <f t="shared" si="12"/>
        <v>0</v>
      </c>
      <c r="AC26" s="145">
        <f t="shared" si="13"/>
        <v>0</v>
      </c>
      <c r="AD26" s="145">
        <f t="shared" si="14"/>
        <v>0</v>
      </c>
      <c r="AE26" s="145">
        <f t="shared" si="15"/>
        <v>0</v>
      </c>
      <c r="AF26" s="145">
        <f t="shared" si="23"/>
        <v>0</v>
      </c>
      <c r="AG26" s="145">
        <f t="shared" si="24"/>
        <v>0</v>
      </c>
      <c r="AH26" s="145">
        <f t="shared" si="16"/>
        <v>0</v>
      </c>
      <c r="AI26" s="145">
        <f t="shared" si="17"/>
        <v>0</v>
      </c>
      <c r="AJ26" s="145">
        <f t="shared" si="18"/>
        <v>0</v>
      </c>
      <c r="AK26" s="145">
        <f t="shared" ca="1" si="2"/>
        <v>0</v>
      </c>
      <c r="AL26" s="145">
        <f t="shared" ca="1" si="3"/>
        <v>0</v>
      </c>
      <c r="AM26" s="145">
        <f t="shared" si="25"/>
        <v>0</v>
      </c>
      <c r="AN26" s="145">
        <f t="shared" si="26"/>
        <v>0</v>
      </c>
      <c r="AO26" s="145">
        <f t="shared" si="27"/>
        <v>0</v>
      </c>
    </row>
    <row r="27" spans="1:41" s="145" customFormat="1" ht="15.75" x14ac:dyDescent="0.25">
      <c r="A27" s="13"/>
      <c r="B27" s="147"/>
      <c r="C27" s="143"/>
      <c r="D27" s="148"/>
      <c r="E27" s="143"/>
      <c r="F27" s="143"/>
      <c r="G27" s="148"/>
      <c r="H27" s="143"/>
      <c r="I27" s="141">
        <f t="shared" si="0"/>
        <v>0</v>
      </c>
      <c r="J27" s="142"/>
      <c r="K27" s="16"/>
      <c r="L27" s="147"/>
      <c r="M27" s="14"/>
      <c r="N27" s="15"/>
      <c r="O27" s="147"/>
      <c r="P27" s="149"/>
      <c r="Q27" s="145">
        <f t="shared" si="20"/>
        <v>0</v>
      </c>
      <c r="R27" s="145">
        <f t="shared" si="4"/>
        <v>0</v>
      </c>
      <c r="S27" s="146">
        <f t="shared" si="5"/>
        <v>0</v>
      </c>
      <c r="T27" s="145">
        <f t="shared" si="6"/>
        <v>0</v>
      </c>
      <c r="U27" s="146">
        <f t="shared" si="7"/>
        <v>0</v>
      </c>
      <c r="V27" s="146">
        <f t="shared" si="8"/>
        <v>0</v>
      </c>
      <c r="W27" s="145">
        <f t="shared" si="9"/>
        <v>0</v>
      </c>
      <c r="X27" s="145">
        <f t="shared" si="10"/>
        <v>0</v>
      </c>
      <c r="Y27" s="145">
        <f t="shared" si="21"/>
        <v>0</v>
      </c>
      <c r="Z27" s="146">
        <f t="shared" si="11"/>
        <v>0</v>
      </c>
      <c r="AA27" s="145">
        <f t="shared" si="22"/>
        <v>0</v>
      </c>
      <c r="AB27" s="145">
        <f t="shared" si="12"/>
        <v>0</v>
      </c>
      <c r="AC27" s="145">
        <f t="shared" si="13"/>
        <v>0</v>
      </c>
      <c r="AD27" s="145">
        <f t="shared" si="14"/>
        <v>0</v>
      </c>
      <c r="AE27" s="145">
        <f t="shared" si="15"/>
        <v>0</v>
      </c>
      <c r="AF27" s="145">
        <f t="shared" si="23"/>
        <v>0</v>
      </c>
      <c r="AG27" s="145">
        <f t="shared" si="24"/>
        <v>0</v>
      </c>
      <c r="AH27" s="145">
        <f t="shared" si="16"/>
        <v>0</v>
      </c>
      <c r="AI27" s="145">
        <f t="shared" si="17"/>
        <v>0</v>
      </c>
      <c r="AJ27" s="145">
        <f t="shared" si="18"/>
        <v>0</v>
      </c>
      <c r="AK27" s="145">
        <f t="shared" ca="1" si="2"/>
        <v>0</v>
      </c>
      <c r="AL27" s="145">
        <f t="shared" ca="1" si="3"/>
        <v>0</v>
      </c>
      <c r="AM27" s="145">
        <f t="shared" si="25"/>
        <v>0</v>
      </c>
      <c r="AN27" s="145">
        <f t="shared" si="26"/>
        <v>0</v>
      </c>
      <c r="AO27" s="145">
        <f t="shared" si="27"/>
        <v>0</v>
      </c>
    </row>
    <row r="28" spans="1:41" s="145" customFormat="1" ht="15.75" x14ac:dyDescent="0.25">
      <c r="A28" s="13"/>
      <c r="B28" s="147"/>
      <c r="C28" s="143"/>
      <c r="D28" s="148"/>
      <c r="E28" s="143"/>
      <c r="F28" s="143"/>
      <c r="G28" s="148"/>
      <c r="H28" s="143"/>
      <c r="I28" s="141">
        <f t="shared" si="0"/>
        <v>0</v>
      </c>
      <c r="J28" s="142"/>
      <c r="K28" s="16"/>
      <c r="L28" s="147"/>
      <c r="M28" s="14">
        <f t="shared" ca="1" si="1"/>
        <v>0</v>
      </c>
      <c r="N28" s="15">
        <f t="shared" ca="1" si="19"/>
        <v>0</v>
      </c>
      <c r="O28" s="147"/>
      <c r="P28" s="149"/>
      <c r="Q28" s="145">
        <f t="shared" si="20"/>
        <v>0</v>
      </c>
      <c r="R28" s="145">
        <f t="shared" si="4"/>
        <v>0</v>
      </c>
      <c r="S28" s="146">
        <f t="shared" si="5"/>
        <v>0</v>
      </c>
      <c r="T28" s="145">
        <f t="shared" si="6"/>
        <v>0</v>
      </c>
      <c r="U28" s="146">
        <f t="shared" si="7"/>
        <v>0</v>
      </c>
      <c r="V28" s="146">
        <f t="shared" si="8"/>
        <v>0</v>
      </c>
      <c r="W28" s="145">
        <f t="shared" si="9"/>
        <v>0</v>
      </c>
      <c r="X28" s="145">
        <f t="shared" si="10"/>
        <v>0</v>
      </c>
      <c r="Y28" s="145">
        <f t="shared" si="21"/>
        <v>0</v>
      </c>
      <c r="Z28" s="146">
        <f t="shared" si="11"/>
        <v>0</v>
      </c>
      <c r="AA28" s="145">
        <f t="shared" si="22"/>
        <v>0</v>
      </c>
      <c r="AB28" s="145">
        <f t="shared" ca="1" si="12"/>
        <v>0</v>
      </c>
      <c r="AC28" s="145">
        <f t="shared" ca="1" si="13"/>
        <v>0</v>
      </c>
      <c r="AD28" s="145">
        <f t="shared" ca="1" si="14"/>
        <v>0</v>
      </c>
      <c r="AE28" s="145">
        <f t="shared" ca="1" si="15"/>
        <v>0</v>
      </c>
      <c r="AF28" s="145">
        <f t="shared" ca="1" si="23"/>
        <v>0</v>
      </c>
      <c r="AG28" s="145">
        <f t="shared" ca="1" si="24"/>
        <v>0</v>
      </c>
      <c r="AH28" s="145">
        <f t="shared" ca="1" si="16"/>
        <v>0</v>
      </c>
      <c r="AI28" s="145">
        <f t="shared" ca="1" si="17"/>
        <v>0</v>
      </c>
      <c r="AJ28" s="145">
        <f t="shared" ca="1" si="18"/>
        <v>0</v>
      </c>
      <c r="AK28" s="145">
        <f t="shared" ca="1" si="2"/>
        <v>0</v>
      </c>
      <c r="AL28" s="145">
        <f t="shared" ca="1" si="3"/>
        <v>0</v>
      </c>
      <c r="AM28" s="145">
        <f t="shared" ca="1" si="25"/>
        <v>0</v>
      </c>
      <c r="AN28" s="145">
        <f t="shared" ca="1" si="26"/>
        <v>0</v>
      </c>
      <c r="AO28" s="145">
        <f t="shared" ca="1" si="27"/>
        <v>0</v>
      </c>
    </row>
    <row r="29" spans="1:41" s="145" customFormat="1" ht="15.75" x14ac:dyDescent="0.25">
      <c r="A29" s="13"/>
      <c r="B29" s="147"/>
      <c r="C29" s="143"/>
      <c r="D29" s="148"/>
      <c r="E29" s="143"/>
      <c r="F29" s="143"/>
      <c r="G29" s="148"/>
      <c r="H29" s="143"/>
      <c r="I29" s="141">
        <f t="shared" si="0"/>
        <v>0</v>
      </c>
      <c r="J29" s="142"/>
      <c r="K29" s="16"/>
      <c r="L29" s="147"/>
      <c r="M29" s="14">
        <f t="shared" ca="1" si="1"/>
        <v>0</v>
      </c>
      <c r="N29" s="15">
        <f t="shared" ca="1" si="19"/>
        <v>0</v>
      </c>
      <c r="O29" s="147"/>
      <c r="P29" s="149"/>
      <c r="Q29" s="145">
        <f t="shared" si="20"/>
        <v>0</v>
      </c>
      <c r="R29" s="145">
        <f t="shared" si="4"/>
        <v>0</v>
      </c>
      <c r="S29" s="146">
        <f t="shared" si="5"/>
        <v>0</v>
      </c>
      <c r="T29" s="145">
        <f t="shared" si="6"/>
        <v>0</v>
      </c>
      <c r="U29" s="146">
        <f t="shared" si="7"/>
        <v>0</v>
      </c>
      <c r="V29" s="146">
        <f t="shared" si="8"/>
        <v>0</v>
      </c>
      <c r="W29" s="145">
        <f t="shared" si="9"/>
        <v>0</v>
      </c>
      <c r="X29" s="145">
        <f t="shared" si="10"/>
        <v>0</v>
      </c>
      <c r="Y29" s="145">
        <f t="shared" si="21"/>
        <v>0</v>
      </c>
      <c r="Z29" s="146">
        <f t="shared" si="11"/>
        <v>0</v>
      </c>
      <c r="AA29" s="145">
        <f t="shared" si="22"/>
        <v>0</v>
      </c>
      <c r="AB29" s="145">
        <f t="shared" ca="1" si="12"/>
        <v>0</v>
      </c>
      <c r="AC29" s="145">
        <f t="shared" ca="1" si="13"/>
        <v>0</v>
      </c>
      <c r="AD29" s="145">
        <f t="shared" ca="1" si="14"/>
        <v>0</v>
      </c>
      <c r="AE29" s="145">
        <f t="shared" ca="1" si="15"/>
        <v>0</v>
      </c>
      <c r="AF29" s="145">
        <f t="shared" ca="1" si="23"/>
        <v>0</v>
      </c>
      <c r="AG29" s="145">
        <f t="shared" ca="1" si="24"/>
        <v>0</v>
      </c>
      <c r="AH29" s="145">
        <f t="shared" ca="1" si="16"/>
        <v>0</v>
      </c>
      <c r="AI29" s="145">
        <f t="shared" ca="1" si="17"/>
        <v>0</v>
      </c>
      <c r="AJ29" s="145">
        <f t="shared" ca="1" si="18"/>
        <v>0</v>
      </c>
      <c r="AK29" s="145">
        <f t="shared" ca="1" si="2"/>
        <v>0</v>
      </c>
      <c r="AL29" s="145">
        <f t="shared" ca="1" si="3"/>
        <v>0</v>
      </c>
      <c r="AM29" s="145">
        <f t="shared" ca="1" si="25"/>
        <v>0</v>
      </c>
      <c r="AN29" s="145">
        <f t="shared" ca="1" si="26"/>
        <v>0</v>
      </c>
      <c r="AO29" s="145">
        <f t="shared" ca="1" si="27"/>
        <v>0</v>
      </c>
    </row>
    <row r="30" spans="1:41" s="145" customFormat="1" ht="15.75" x14ac:dyDescent="0.25">
      <c r="A30" s="13"/>
      <c r="B30" s="147"/>
      <c r="C30" s="143"/>
      <c r="D30" s="148"/>
      <c r="E30" s="143"/>
      <c r="F30" s="143"/>
      <c r="G30" s="148"/>
      <c r="H30" s="143"/>
      <c r="I30" s="141">
        <f t="shared" si="0"/>
        <v>0</v>
      </c>
      <c r="J30" s="142"/>
      <c r="K30" s="16"/>
      <c r="L30" s="147"/>
      <c r="M30" s="14">
        <f t="shared" ca="1" si="1"/>
        <v>0</v>
      </c>
      <c r="N30" s="15">
        <f t="shared" ca="1" si="19"/>
        <v>0</v>
      </c>
      <c r="O30" s="147"/>
      <c r="P30" s="149"/>
      <c r="Q30" s="145">
        <f t="shared" si="20"/>
        <v>0</v>
      </c>
      <c r="R30" s="145">
        <f t="shared" si="4"/>
        <v>0</v>
      </c>
      <c r="S30" s="146">
        <f t="shared" si="5"/>
        <v>0</v>
      </c>
      <c r="T30" s="145">
        <f t="shared" si="6"/>
        <v>0</v>
      </c>
      <c r="U30" s="146">
        <f t="shared" si="7"/>
        <v>0</v>
      </c>
      <c r="V30" s="146">
        <f t="shared" si="8"/>
        <v>0</v>
      </c>
      <c r="W30" s="145">
        <f t="shared" si="9"/>
        <v>0</v>
      </c>
      <c r="X30" s="145">
        <f t="shared" si="10"/>
        <v>0</v>
      </c>
      <c r="Y30" s="145">
        <f t="shared" si="21"/>
        <v>0</v>
      </c>
      <c r="Z30" s="146">
        <f t="shared" si="11"/>
        <v>0</v>
      </c>
      <c r="AA30" s="145">
        <f t="shared" si="22"/>
        <v>0</v>
      </c>
      <c r="AB30" s="145">
        <f t="shared" ca="1" si="12"/>
        <v>0</v>
      </c>
      <c r="AC30" s="145">
        <f t="shared" ca="1" si="13"/>
        <v>0</v>
      </c>
      <c r="AD30" s="145">
        <f t="shared" ca="1" si="14"/>
        <v>0</v>
      </c>
      <c r="AE30" s="145">
        <f t="shared" ca="1" si="15"/>
        <v>0</v>
      </c>
      <c r="AF30" s="145">
        <f t="shared" ca="1" si="23"/>
        <v>0</v>
      </c>
      <c r="AG30" s="145">
        <f t="shared" ca="1" si="24"/>
        <v>0</v>
      </c>
      <c r="AH30" s="145">
        <f t="shared" ca="1" si="16"/>
        <v>0</v>
      </c>
      <c r="AI30" s="145">
        <f t="shared" ca="1" si="17"/>
        <v>0</v>
      </c>
      <c r="AJ30" s="145">
        <f t="shared" ca="1" si="18"/>
        <v>0</v>
      </c>
      <c r="AK30" s="145">
        <f t="shared" ca="1" si="2"/>
        <v>0</v>
      </c>
      <c r="AL30" s="145">
        <f t="shared" ca="1" si="3"/>
        <v>0</v>
      </c>
      <c r="AM30" s="145">
        <f t="shared" ca="1" si="25"/>
        <v>0</v>
      </c>
      <c r="AN30" s="145">
        <f t="shared" ca="1" si="26"/>
        <v>0</v>
      </c>
      <c r="AO30" s="145">
        <f t="shared" ca="1" si="27"/>
        <v>0</v>
      </c>
    </row>
    <row r="31" spans="1:41" s="145" customFormat="1" ht="15.75" x14ac:dyDescent="0.25">
      <c r="A31" s="13"/>
      <c r="B31" s="147"/>
      <c r="C31" s="143"/>
      <c r="D31" s="148"/>
      <c r="E31" s="143"/>
      <c r="F31" s="143"/>
      <c r="G31" s="148"/>
      <c r="H31" s="143"/>
      <c r="I31" s="141">
        <f t="shared" si="0"/>
        <v>0</v>
      </c>
      <c r="J31" s="142"/>
      <c r="K31" s="16"/>
      <c r="L31" s="147"/>
      <c r="M31" s="14">
        <f t="shared" ca="1" si="1"/>
        <v>0</v>
      </c>
      <c r="N31" s="15">
        <f t="shared" ca="1" si="19"/>
        <v>0</v>
      </c>
      <c r="O31" s="147"/>
      <c r="P31" s="149"/>
      <c r="Q31" s="145">
        <f t="shared" si="20"/>
        <v>0</v>
      </c>
      <c r="R31" s="145">
        <f t="shared" si="4"/>
        <v>0</v>
      </c>
      <c r="S31" s="146">
        <f t="shared" si="5"/>
        <v>0</v>
      </c>
      <c r="T31" s="145">
        <f t="shared" si="6"/>
        <v>0</v>
      </c>
      <c r="U31" s="146">
        <f t="shared" si="7"/>
        <v>0</v>
      </c>
      <c r="V31" s="146">
        <f t="shared" si="8"/>
        <v>0</v>
      </c>
      <c r="W31" s="145">
        <f t="shared" si="9"/>
        <v>0</v>
      </c>
      <c r="X31" s="145">
        <f t="shared" si="10"/>
        <v>0</v>
      </c>
      <c r="Y31" s="145">
        <f t="shared" si="21"/>
        <v>0</v>
      </c>
      <c r="Z31" s="146">
        <f t="shared" si="11"/>
        <v>0</v>
      </c>
      <c r="AA31" s="145">
        <f t="shared" si="22"/>
        <v>0</v>
      </c>
      <c r="AB31" s="145">
        <f t="shared" ca="1" si="12"/>
        <v>0</v>
      </c>
      <c r="AC31" s="145">
        <f t="shared" ca="1" si="13"/>
        <v>0</v>
      </c>
      <c r="AD31" s="145">
        <f t="shared" ca="1" si="14"/>
        <v>0</v>
      </c>
      <c r="AE31" s="145">
        <f t="shared" ca="1" si="15"/>
        <v>0</v>
      </c>
      <c r="AF31" s="145">
        <f t="shared" ca="1" si="23"/>
        <v>0</v>
      </c>
      <c r="AG31" s="145">
        <f t="shared" ca="1" si="24"/>
        <v>0</v>
      </c>
      <c r="AH31" s="145">
        <f t="shared" ca="1" si="16"/>
        <v>0</v>
      </c>
      <c r="AI31" s="145">
        <f t="shared" ca="1" si="17"/>
        <v>0</v>
      </c>
      <c r="AJ31" s="145">
        <f t="shared" ca="1" si="18"/>
        <v>0</v>
      </c>
      <c r="AK31" s="145">
        <f t="shared" ca="1" si="2"/>
        <v>0</v>
      </c>
      <c r="AL31" s="145">
        <f t="shared" ca="1" si="3"/>
        <v>0</v>
      </c>
      <c r="AM31" s="145">
        <f t="shared" ca="1" si="25"/>
        <v>0</v>
      </c>
      <c r="AN31" s="145">
        <f t="shared" ca="1" si="26"/>
        <v>0</v>
      </c>
      <c r="AO31" s="145">
        <f t="shared" ca="1" si="27"/>
        <v>0</v>
      </c>
    </row>
    <row r="32" spans="1:41" s="145" customFormat="1" ht="15.75" x14ac:dyDescent="0.25">
      <c r="A32" s="13"/>
      <c r="B32" s="147"/>
      <c r="C32" s="143"/>
      <c r="D32" s="148"/>
      <c r="E32" s="143"/>
      <c r="F32" s="143"/>
      <c r="G32" s="148"/>
      <c r="H32" s="143"/>
      <c r="I32" s="141">
        <f t="shared" si="0"/>
        <v>0</v>
      </c>
      <c r="J32" s="142"/>
      <c r="K32" s="16"/>
      <c r="L32" s="147"/>
      <c r="M32" s="14">
        <f t="shared" ca="1" si="1"/>
        <v>0</v>
      </c>
      <c r="N32" s="15">
        <f t="shared" ca="1" si="19"/>
        <v>0</v>
      </c>
      <c r="O32" s="147"/>
      <c r="P32" s="149"/>
      <c r="Q32" s="145">
        <f t="shared" si="20"/>
        <v>0</v>
      </c>
      <c r="R32" s="145">
        <f t="shared" si="4"/>
        <v>0</v>
      </c>
      <c r="S32" s="146">
        <f t="shared" si="5"/>
        <v>0</v>
      </c>
      <c r="T32" s="145">
        <f t="shared" si="6"/>
        <v>0</v>
      </c>
      <c r="U32" s="146">
        <f t="shared" si="7"/>
        <v>0</v>
      </c>
      <c r="V32" s="146">
        <f t="shared" si="8"/>
        <v>0</v>
      </c>
      <c r="W32" s="145">
        <f t="shared" si="9"/>
        <v>0</v>
      </c>
      <c r="X32" s="145">
        <f t="shared" si="10"/>
        <v>0</v>
      </c>
      <c r="Y32" s="145">
        <f t="shared" si="21"/>
        <v>0</v>
      </c>
      <c r="Z32" s="146">
        <f t="shared" si="11"/>
        <v>0</v>
      </c>
      <c r="AA32" s="145">
        <f t="shared" si="22"/>
        <v>0</v>
      </c>
      <c r="AB32" s="145">
        <f t="shared" ca="1" si="12"/>
        <v>0</v>
      </c>
      <c r="AC32" s="145">
        <f t="shared" ca="1" si="13"/>
        <v>0</v>
      </c>
      <c r="AD32" s="145">
        <f t="shared" ca="1" si="14"/>
        <v>0</v>
      </c>
      <c r="AE32" s="145">
        <f t="shared" ca="1" si="15"/>
        <v>0</v>
      </c>
      <c r="AF32" s="145">
        <f t="shared" ca="1" si="23"/>
        <v>0</v>
      </c>
      <c r="AG32" s="145">
        <f t="shared" ca="1" si="24"/>
        <v>0</v>
      </c>
      <c r="AH32" s="145">
        <f t="shared" ca="1" si="16"/>
        <v>0</v>
      </c>
      <c r="AI32" s="145">
        <f t="shared" ca="1" si="17"/>
        <v>0</v>
      </c>
      <c r="AJ32" s="145">
        <f t="shared" ca="1" si="18"/>
        <v>0</v>
      </c>
      <c r="AK32" s="145">
        <f t="shared" ca="1" si="2"/>
        <v>0</v>
      </c>
      <c r="AL32" s="145">
        <f t="shared" ca="1" si="3"/>
        <v>0</v>
      </c>
      <c r="AM32" s="145">
        <f t="shared" ca="1" si="25"/>
        <v>0</v>
      </c>
      <c r="AN32" s="145">
        <f t="shared" ca="1" si="26"/>
        <v>0</v>
      </c>
      <c r="AO32" s="145">
        <f t="shared" ca="1" si="27"/>
        <v>0</v>
      </c>
    </row>
    <row r="33" spans="1:41" s="145" customFormat="1" ht="15.75" x14ac:dyDescent="0.25">
      <c r="A33" s="13"/>
      <c r="B33" s="147"/>
      <c r="C33" s="148"/>
      <c r="D33" s="148"/>
      <c r="E33" s="143"/>
      <c r="F33" s="143"/>
      <c r="G33" s="148"/>
      <c r="H33" s="143"/>
      <c r="I33" s="141">
        <f t="shared" si="0"/>
        <v>0</v>
      </c>
      <c r="J33" s="142"/>
      <c r="K33" s="152"/>
      <c r="L33" s="147"/>
      <c r="M33" s="14">
        <f t="shared" ca="1" si="1"/>
        <v>0</v>
      </c>
      <c r="N33" s="15">
        <f t="shared" ca="1" si="19"/>
        <v>0</v>
      </c>
      <c r="O33" s="147"/>
      <c r="P33" s="149"/>
      <c r="Q33" s="145">
        <f t="shared" si="20"/>
        <v>0</v>
      </c>
      <c r="R33" s="145">
        <f t="shared" si="4"/>
        <v>0</v>
      </c>
      <c r="S33" s="146">
        <f t="shared" si="5"/>
        <v>0</v>
      </c>
      <c r="T33" s="145">
        <f t="shared" si="6"/>
        <v>0</v>
      </c>
      <c r="U33" s="146">
        <f t="shared" si="7"/>
        <v>0</v>
      </c>
      <c r="V33" s="146">
        <f t="shared" si="8"/>
        <v>0</v>
      </c>
      <c r="W33" s="145">
        <f t="shared" si="9"/>
        <v>0</v>
      </c>
      <c r="X33" s="145">
        <f t="shared" si="10"/>
        <v>0</v>
      </c>
      <c r="Y33" s="145">
        <f t="shared" si="21"/>
        <v>0</v>
      </c>
      <c r="Z33" s="146">
        <f t="shared" si="11"/>
        <v>0</v>
      </c>
      <c r="AA33" s="145">
        <f t="shared" si="22"/>
        <v>0</v>
      </c>
      <c r="AB33" s="145">
        <f t="shared" ca="1" si="12"/>
        <v>0</v>
      </c>
      <c r="AC33" s="145">
        <f t="shared" ca="1" si="13"/>
        <v>0</v>
      </c>
      <c r="AD33" s="145">
        <f t="shared" ca="1" si="14"/>
        <v>0</v>
      </c>
      <c r="AE33" s="145">
        <f t="shared" ca="1" si="15"/>
        <v>0</v>
      </c>
      <c r="AF33" s="145">
        <f t="shared" ca="1" si="23"/>
        <v>0</v>
      </c>
      <c r="AG33" s="145">
        <f t="shared" ca="1" si="24"/>
        <v>0</v>
      </c>
      <c r="AH33" s="145">
        <f t="shared" ca="1" si="16"/>
        <v>0</v>
      </c>
      <c r="AI33" s="145">
        <f t="shared" ca="1" si="17"/>
        <v>0</v>
      </c>
      <c r="AJ33" s="145">
        <f t="shared" ca="1" si="18"/>
        <v>0</v>
      </c>
      <c r="AK33" s="145">
        <f t="shared" ca="1" si="2"/>
        <v>0</v>
      </c>
      <c r="AL33" s="145">
        <f t="shared" ca="1" si="3"/>
        <v>0</v>
      </c>
      <c r="AM33" s="145">
        <f t="shared" ca="1" si="25"/>
        <v>0</v>
      </c>
      <c r="AN33" s="145">
        <f t="shared" ca="1" si="26"/>
        <v>0</v>
      </c>
      <c r="AO33" s="145">
        <f t="shared" ca="1" si="27"/>
        <v>0</v>
      </c>
    </row>
    <row r="34" spans="1:41" s="145" customFormat="1" ht="15.75" x14ac:dyDescent="0.25">
      <c r="A34" s="13"/>
      <c r="B34" s="147"/>
      <c r="C34" s="148"/>
      <c r="D34" s="148"/>
      <c r="E34" s="143"/>
      <c r="F34" s="143"/>
      <c r="G34" s="148"/>
      <c r="H34" s="143"/>
      <c r="I34" s="141">
        <f t="shared" si="0"/>
        <v>0</v>
      </c>
      <c r="J34" s="142"/>
      <c r="K34" s="16"/>
      <c r="L34" s="147"/>
      <c r="M34" s="14">
        <f t="shared" ca="1" si="1"/>
        <v>0</v>
      </c>
      <c r="N34" s="15">
        <f t="shared" ca="1" si="19"/>
        <v>0</v>
      </c>
      <c r="O34" s="147"/>
      <c r="P34" s="149"/>
      <c r="Q34" s="145">
        <f t="shared" si="20"/>
        <v>0</v>
      </c>
      <c r="R34" s="145">
        <f t="shared" si="4"/>
        <v>0</v>
      </c>
      <c r="S34" s="146">
        <f t="shared" si="5"/>
        <v>0</v>
      </c>
      <c r="T34" s="145">
        <f t="shared" si="6"/>
        <v>0</v>
      </c>
      <c r="U34" s="146">
        <f t="shared" si="7"/>
        <v>0</v>
      </c>
      <c r="V34" s="146">
        <f t="shared" si="8"/>
        <v>0</v>
      </c>
      <c r="W34" s="145">
        <f t="shared" si="9"/>
        <v>0</v>
      </c>
      <c r="X34" s="145">
        <f t="shared" si="10"/>
        <v>0</v>
      </c>
      <c r="Y34" s="145">
        <f t="shared" si="21"/>
        <v>0</v>
      </c>
      <c r="Z34" s="146">
        <f t="shared" si="11"/>
        <v>0</v>
      </c>
      <c r="AA34" s="145">
        <f t="shared" si="22"/>
        <v>0</v>
      </c>
      <c r="AB34" s="145">
        <f t="shared" ca="1" si="12"/>
        <v>0</v>
      </c>
      <c r="AC34" s="145">
        <f t="shared" ca="1" si="13"/>
        <v>0</v>
      </c>
      <c r="AD34" s="145">
        <f t="shared" ca="1" si="14"/>
        <v>0</v>
      </c>
      <c r="AE34" s="145">
        <f t="shared" ca="1" si="15"/>
        <v>0</v>
      </c>
      <c r="AF34" s="145">
        <f t="shared" ca="1" si="23"/>
        <v>0</v>
      </c>
      <c r="AG34" s="145">
        <f t="shared" ca="1" si="24"/>
        <v>0</v>
      </c>
      <c r="AH34" s="145">
        <f t="shared" ca="1" si="16"/>
        <v>0</v>
      </c>
      <c r="AI34" s="145">
        <f t="shared" ca="1" si="17"/>
        <v>0</v>
      </c>
      <c r="AJ34" s="145">
        <f t="shared" ca="1" si="18"/>
        <v>0</v>
      </c>
      <c r="AK34" s="145">
        <f t="shared" ca="1" si="2"/>
        <v>0</v>
      </c>
      <c r="AL34" s="145">
        <f t="shared" ca="1" si="3"/>
        <v>0</v>
      </c>
      <c r="AM34" s="145">
        <f t="shared" ca="1" si="25"/>
        <v>0</v>
      </c>
      <c r="AN34" s="145">
        <f t="shared" ca="1" si="26"/>
        <v>0</v>
      </c>
      <c r="AO34" s="145">
        <f t="shared" ca="1" si="27"/>
        <v>0</v>
      </c>
    </row>
    <row r="35" spans="1:41" s="145" customFormat="1" ht="15.75" x14ac:dyDescent="0.25">
      <c r="A35" s="13"/>
      <c r="B35" s="147"/>
      <c r="C35" s="148"/>
      <c r="D35" s="148"/>
      <c r="E35" s="143"/>
      <c r="F35" s="143"/>
      <c r="G35" s="148"/>
      <c r="H35" s="143"/>
      <c r="I35" s="141">
        <f t="shared" si="0"/>
        <v>0</v>
      </c>
      <c r="J35" s="142"/>
      <c r="K35" s="16"/>
      <c r="L35" s="147"/>
      <c r="M35" s="14">
        <f t="shared" ca="1" si="1"/>
        <v>0</v>
      </c>
      <c r="N35" s="15">
        <f t="shared" ca="1" si="19"/>
        <v>0</v>
      </c>
      <c r="O35" s="147"/>
      <c r="P35" s="149"/>
      <c r="Q35" s="145">
        <f>COUNTIF(I35,"Open")</f>
        <v>0</v>
      </c>
      <c r="R35" s="145">
        <f>COUNTIF(I35,"Closed")</f>
        <v>0</v>
      </c>
      <c r="S35" s="146">
        <f>COUNTIF(J35,"1. High")</f>
        <v>0</v>
      </c>
      <c r="T35" s="145">
        <f>COUNTIF(J35,"2. Medium")</f>
        <v>0</v>
      </c>
      <c r="U35" s="146">
        <f>COUNTIF(J35,"3. Low")</f>
        <v>0</v>
      </c>
      <c r="V35" s="146">
        <f t="shared" si="8"/>
        <v>0</v>
      </c>
      <c r="W35" s="145">
        <f t="shared" si="9"/>
        <v>0</v>
      </c>
      <c r="X35" s="145">
        <f t="shared" si="10"/>
        <v>0</v>
      </c>
      <c r="Y35" s="145">
        <f t="shared" si="21"/>
        <v>0</v>
      </c>
      <c r="Z35" s="146">
        <f t="shared" si="11"/>
        <v>0</v>
      </c>
      <c r="AA35" s="145">
        <f t="shared" si="22"/>
        <v>0</v>
      </c>
      <c r="AB35" s="145">
        <f t="shared" ca="1" si="12"/>
        <v>0</v>
      </c>
      <c r="AC35" s="145">
        <f t="shared" ca="1" si="13"/>
        <v>0</v>
      </c>
      <c r="AD35" s="145">
        <f t="shared" ca="1" si="14"/>
        <v>0</v>
      </c>
      <c r="AE35" s="145">
        <f t="shared" ca="1" si="15"/>
        <v>0</v>
      </c>
      <c r="AF35" s="145">
        <f t="shared" ca="1" si="23"/>
        <v>0</v>
      </c>
      <c r="AG35" s="145">
        <f t="shared" ca="1" si="24"/>
        <v>0</v>
      </c>
      <c r="AH35" s="145">
        <f t="shared" ca="1" si="16"/>
        <v>0</v>
      </c>
      <c r="AI35" s="145">
        <f t="shared" ca="1" si="17"/>
        <v>0</v>
      </c>
      <c r="AJ35" s="145">
        <f t="shared" ca="1" si="18"/>
        <v>0</v>
      </c>
      <c r="AK35" s="145">
        <f t="shared" ca="1" si="2"/>
        <v>0</v>
      </c>
      <c r="AL35" s="145">
        <f t="shared" ca="1" si="3"/>
        <v>0</v>
      </c>
      <c r="AM35" s="145">
        <f t="shared" ca="1" si="25"/>
        <v>0</v>
      </c>
      <c r="AN35" s="145">
        <f t="shared" ca="1" si="26"/>
        <v>0</v>
      </c>
      <c r="AO35" s="145">
        <f t="shared" ca="1" si="27"/>
        <v>0</v>
      </c>
    </row>
    <row r="36" spans="1:41" s="145" customFormat="1" ht="15.75" x14ac:dyDescent="0.25">
      <c r="A36" s="13"/>
      <c r="B36" s="147"/>
      <c r="C36" s="148"/>
      <c r="D36" s="148"/>
      <c r="E36" s="143"/>
      <c r="F36" s="143"/>
      <c r="G36" s="148"/>
      <c r="H36" s="143"/>
      <c r="I36" s="141">
        <f t="shared" si="0"/>
        <v>0</v>
      </c>
      <c r="J36" s="142"/>
      <c r="K36" s="16"/>
      <c r="L36" s="147"/>
      <c r="M36" s="14">
        <f t="shared" ca="1" si="1"/>
        <v>0</v>
      </c>
      <c r="N36" s="15">
        <f t="shared" ca="1" si="19"/>
        <v>0</v>
      </c>
      <c r="O36" s="147"/>
      <c r="P36" s="149"/>
      <c r="Q36" s="145">
        <f t="shared" si="20"/>
        <v>0</v>
      </c>
      <c r="R36" s="145">
        <f t="shared" si="4"/>
        <v>0</v>
      </c>
      <c r="S36" s="146">
        <f t="shared" si="5"/>
        <v>0</v>
      </c>
      <c r="T36" s="145">
        <f t="shared" si="6"/>
        <v>0</v>
      </c>
      <c r="U36" s="146">
        <f t="shared" si="7"/>
        <v>0</v>
      </c>
      <c r="V36" s="146">
        <f t="shared" si="8"/>
        <v>0</v>
      </c>
      <c r="W36" s="145">
        <f t="shared" si="9"/>
        <v>0</v>
      </c>
      <c r="X36" s="145">
        <f t="shared" si="10"/>
        <v>0</v>
      </c>
      <c r="Y36" s="145">
        <f t="shared" si="21"/>
        <v>0</v>
      </c>
      <c r="Z36" s="146">
        <f t="shared" si="11"/>
        <v>0</v>
      </c>
      <c r="AA36" s="145">
        <f t="shared" si="22"/>
        <v>0</v>
      </c>
      <c r="AB36" s="145">
        <f t="shared" ca="1" si="12"/>
        <v>0</v>
      </c>
      <c r="AC36" s="145">
        <f t="shared" ca="1" si="13"/>
        <v>0</v>
      </c>
      <c r="AD36" s="145">
        <f t="shared" ca="1" si="14"/>
        <v>0</v>
      </c>
      <c r="AE36" s="145">
        <f t="shared" ca="1" si="15"/>
        <v>0</v>
      </c>
      <c r="AF36" s="145">
        <f t="shared" ca="1" si="23"/>
        <v>0</v>
      </c>
      <c r="AG36" s="145">
        <f t="shared" ca="1" si="24"/>
        <v>0</v>
      </c>
      <c r="AH36" s="145">
        <f t="shared" ca="1" si="16"/>
        <v>0</v>
      </c>
      <c r="AI36" s="145">
        <f t="shared" ca="1" si="17"/>
        <v>0</v>
      </c>
      <c r="AJ36" s="145">
        <f t="shared" ca="1" si="18"/>
        <v>0</v>
      </c>
      <c r="AK36" s="145">
        <f t="shared" ca="1" si="2"/>
        <v>0</v>
      </c>
      <c r="AL36" s="145">
        <f t="shared" ca="1" si="3"/>
        <v>0</v>
      </c>
      <c r="AM36" s="145">
        <f t="shared" ca="1" si="25"/>
        <v>0</v>
      </c>
      <c r="AN36" s="145">
        <f t="shared" ca="1" si="26"/>
        <v>0</v>
      </c>
      <c r="AO36" s="145">
        <f t="shared" ca="1" si="27"/>
        <v>0</v>
      </c>
    </row>
    <row r="37" spans="1:41" s="145" customFormat="1" ht="15.75" x14ac:dyDescent="0.25">
      <c r="A37" s="13"/>
      <c r="B37" s="147"/>
      <c r="C37" s="148"/>
      <c r="D37" s="148"/>
      <c r="E37" s="143"/>
      <c r="F37" s="143"/>
      <c r="G37" s="148"/>
      <c r="H37" s="143"/>
      <c r="I37" s="141">
        <f t="shared" si="0"/>
        <v>0</v>
      </c>
      <c r="J37" s="142"/>
      <c r="K37" s="16"/>
      <c r="L37" s="147"/>
      <c r="M37" s="14">
        <f t="shared" ca="1" si="1"/>
        <v>0</v>
      </c>
      <c r="N37" s="15">
        <f t="shared" ca="1" si="19"/>
        <v>0</v>
      </c>
      <c r="O37" s="147"/>
      <c r="P37" s="149"/>
      <c r="Q37" s="145">
        <f t="shared" si="20"/>
        <v>0</v>
      </c>
      <c r="R37" s="145">
        <f t="shared" si="4"/>
        <v>0</v>
      </c>
      <c r="S37" s="146">
        <f t="shared" si="5"/>
        <v>0</v>
      </c>
      <c r="T37" s="145">
        <f t="shared" si="6"/>
        <v>0</v>
      </c>
      <c r="U37" s="146">
        <f t="shared" si="7"/>
        <v>0</v>
      </c>
      <c r="V37" s="146">
        <f t="shared" si="8"/>
        <v>0</v>
      </c>
      <c r="W37" s="145">
        <f t="shared" si="9"/>
        <v>0</v>
      </c>
      <c r="X37" s="145">
        <f t="shared" si="10"/>
        <v>0</v>
      </c>
      <c r="Y37" s="145">
        <f t="shared" si="21"/>
        <v>0</v>
      </c>
      <c r="Z37" s="146">
        <f t="shared" si="11"/>
        <v>0</v>
      </c>
      <c r="AA37" s="145">
        <f t="shared" si="22"/>
        <v>0</v>
      </c>
      <c r="AB37" s="145">
        <f t="shared" ca="1" si="12"/>
        <v>0</v>
      </c>
      <c r="AC37" s="145">
        <f t="shared" ca="1" si="13"/>
        <v>0</v>
      </c>
      <c r="AD37" s="145">
        <f t="shared" ca="1" si="14"/>
        <v>0</v>
      </c>
      <c r="AE37" s="145">
        <f t="shared" ca="1" si="15"/>
        <v>0</v>
      </c>
      <c r="AF37" s="145">
        <f t="shared" ca="1" si="23"/>
        <v>0</v>
      </c>
      <c r="AG37" s="145">
        <f t="shared" ca="1" si="24"/>
        <v>0</v>
      </c>
      <c r="AH37" s="145">
        <f t="shared" ca="1" si="16"/>
        <v>0</v>
      </c>
      <c r="AI37" s="145">
        <f t="shared" ca="1" si="17"/>
        <v>0</v>
      </c>
      <c r="AJ37" s="145">
        <f t="shared" ca="1" si="18"/>
        <v>0</v>
      </c>
      <c r="AK37" s="145">
        <f t="shared" ca="1" si="2"/>
        <v>0</v>
      </c>
      <c r="AL37" s="145">
        <f t="shared" ca="1" si="3"/>
        <v>0</v>
      </c>
      <c r="AM37" s="145">
        <f t="shared" ca="1" si="25"/>
        <v>0</v>
      </c>
      <c r="AN37" s="145">
        <f t="shared" ca="1" si="26"/>
        <v>0</v>
      </c>
      <c r="AO37" s="145">
        <f t="shared" ca="1" si="27"/>
        <v>0</v>
      </c>
    </row>
    <row r="38" spans="1:41" s="145" customFormat="1" ht="15.75" x14ac:dyDescent="0.25">
      <c r="A38" s="13"/>
      <c r="B38" s="147"/>
      <c r="C38" s="148"/>
      <c r="D38" s="148"/>
      <c r="E38" s="143"/>
      <c r="F38" s="143"/>
      <c r="G38" s="148"/>
      <c r="H38" s="143"/>
      <c r="I38" s="141">
        <f t="shared" si="0"/>
        <v>0</v>
      </c>
      <c r="J38" s="142"/>
      <c r="K38" s="16"/>
      <c r="L38" s="147"/>
      <c r="M38" s="14">
        <f t="shared" ca="1" si="1"/>
        <v>0</v>
      </c>
      <c r="N38" s="15">
        <f t="shared" ca="1" si="19"/>
        <v>0</v>
      </c>
      <c r="O38" s="147"/>
      <c r="P38" s="149"/>
      <c r="Q38" s="145">
        <f t="shared" si="20"/>
        <v>0</v>
      </c>
      <c r="R38" s="145">
        <f t="shared" si="4"/>
        <v>0</v>
      </c>
      <c r="S38" s="146">
        <f t="shared" si="5"/>
        <v>0</v>
      </c>
      <c r="T38" s="145">
        <f t="shared" si="6"/>
        <v>0</v>
      </c>
      <c r="U38" s="146">
        <f t="shared" si="7"/>
        <v>0</v>
      </c>
      <c r="V38" s="146">
        <f t="shared" si="8"/>
        <v>0</v>
      </c>
      <c r="W38" s="145">
        <f t="shared" si="9"/>
        <v>0</v>
      </c>
      <c r="X38" s="145">
        <f t="shared" si="10"/>
        <v>0</v>
      </c>
      <c r="Y38" s="145">
        <f t="shared" si="21"/>
        <v>0</v>
      </c>
      <c r="Z38" s="146">
        <f t="shared" si="11"/>
        <v>0</v>
      </c>
      <c r="AA38" s="145">
        <f t="shared" si="22"/>
        <v>0</v>
      </c>
      <c r="AB38" s="145">
        <f t="shared" ca="1" si="12"/>
        <v>0</v>
      </c>
      <c r="AC38" s="145">
        <f t="shared" ca="1" si="13"/>
        <v>0</v>
      </c>
      <c r="AD38" s="145">
        <f t="shared" ca="1" si="14"/>
        <v>0</v>
      </c>
      <c r="AE38" s="145">
        <f t="shared" ca="1" si="15"/>
        <v>0</v>
      </c>
      <c r="AF38" s="145">
        <f t="shared" ca="1" si="23"/>
        <v>0</v>
      </c>
      <c r="AG38" s="145">
        <f t="shared" ca="1" si="24"/>
        <v>0</v>
      </c>
      <c r="AH38" s="145">
        <f t="shared" ca="1" si="16"/>
        <v>0</v>
      </c>
      <c r="AI38" s="145">
        <f t="shared" ca="1" si="17"/>
        <v>0</v>
      </c>
      <c r="AJ38" s="145">
        <f t="shared" ca="1" si="18"/>
        <v>0</v>
      </c>
      <c r="AK38" s="145">
        <f t="shared" ca="1" si="2"/>
        <v>0</v>
      </c>
      <c r="AL38" s="145">
        <f t="shared" ca="1" si="3"/>
        <v>0</v>
      </c>
      <c r="AM38" s="145">
        <f t="shared" ca="1" si="25"/>
        <v>0</v>
      </c>
      <c r="AN38" s="145">
        <f t="shared" ca="1" si="26"/>
        <v>0</v>
      </c>
      <c r="AO38" s="145">
        <f t="shared" ca="1" si="27"/>
        <v>0</v>
      </c>
    </row>
    <row r="39" spans="1:41" s="145" customFormat="1" ht="15.75" x14ac:dyDescent="0.25">
      <c r="A39" s="13"/>
      <c r="B39" s="147"/>
      <c r="C39" s="148"/>
      <c r="D39" s="148"/>
      <c r="E39" s="143"/>
      <c r="F39" s="143"/>
      <c r="G39" s="148"/>
      <c r="H39" s="143"/>
      <c r="I39" s="141">
        <f t="shared" si="0"/>
        <v>0</v>
      </c>
      <c r="J39" s="142"/>
      <c r="K39" s="16"/>
      <c r="L39" s="147"/>
      <c r="M39" s="14">
        <f t="shared" ca="1" si="1"/>
        <v>0</v>
      </c>
      <c r="N39" s="15">
        <f t="shared" ca="1" si="19"/>
        <v>0</v>
      </c>
      <c r="O39" s="147"/>
      <c r="P39" s="149"/>
      <c r="Q39" s="145">
        <f t="shared" si="20"/>
        <v>0</v>
      </c>
      <c r="R39" s="145">
        <f t="shared" si="4"/>
        <v>0</v>
      </c>
      <c r="S39" s="146">
        <f t="shared" si="5"/>
        <v>0</v>
      </c>
      <c r="T39" s="145">
        <f t="shared" si="6"/>
        <v>0</v>
      </c>
      <c r="U39" s="146">
        <f t="shared" si="7"/>
        <v>0</v>
      </c>
      <c r="V39" s="146">
        <f t="shared" si="8"/>
        <v>0</v>
      </c>
      <c r="W39" s="145">
        <f t="shared" si="9"/>
        <v>0</v>
      </c>
      <c r="X39" s="145">
        <f t="shared" si="10"/>
        <v>0</v>
      </c>
      <c r="Y39" s="145">
        <f t="shared" si="21"/>
        <v>0</v>
      </c>
      <c r="Z39" s="146">
        <f t="shared" si="11"/>
        <v>0</v>
      </c>
      <c r="AA39" s="145">
        <f t="shared" si="22"/>
        <v>0</v>
      </c>
      <c r="AB39" s="145">
        <f t="shared" ca="1" si="12"/>
        <v>0</v>
      </c>
      <c r="AC39" s="145">
        <f t="shared" ca="1" si="13"/>
        <v>0</v>
      </c>
      <c r="AD39" s="145">
        <f t="shared" ca="1" si="14"/>
        <v>0</v>
      </c>
      <c r="AE39" s="145">
        <f t="shared" ca="1" si="15"/>
        <v>0</v>
      </c>
      <c r="AF39" s="145">
        <f t="shared" ca="1" si="23"/>
        <v>0</v>
      </c>
      <c r="AG39" s="145">
        <f t="shared" ca="1" si="24"/>
        <v>0</v>
      </c>
      <c r="AH39" s="145">
        <f t="shared" ca="1" si="16"/>
        <v>0</v>
      </c>
      <c r="AI39" s="145">
        <f t="shared" ca="1" si="17"/>
        <v>0</v>
      </c>
      <c r="AJ39" s="145">
        <f t="shared" ca="1" si="18"/>
        <v>0</v>
      </c>
      <c r="AK39" s="145">
        <f t="shared" ca="1" si="2"/>
        <v>0</v>
      </c>
      <c r="AL39" s="145">
        <f t="shared" ca="1" si="3"/>
        <v>0</v>
      </c>
      <c r="AM39" s="145">
        <f t="shared" ca="1" si="25"/>
        <v>0</v>
      </c>
      <c r="AN39" s="145">
        <f t="shared" ca="1" si="26"/>
        <v>0</v>
      </c>
      <c r="AO39" s="145">
        <f t="shared" ca="1" si="27"/>
        <v>0</v>
      </c>
    </row>
    <row r="40" spans="1:41" s="145" customFormat="1" ht="15.75" x14ac:dyDescent="0.25">
      <c r="A40" s="13"/>
      <c r="B40" s="147"/>
      <c r="C40" s="148"/>
      <c r="D40" s="148"/>
      <c r="E40" s="143"/>
      <c r="F40" s="143"/>
      <c r="G40" s="148"/>
      <c r="H40" s="143"/>
      <c r="I40" s="141">
        <f t="shared" si="0"/>
        <v>0</v>
      </c>
      <c r="J40" s="142"/>
      <c r="K40" s="16"/>
      <c r="L40" s="147"/>
      <c r="M40" s="14">
        <f t="shared" ca="1" si="1"/>
        <v>0</v>
      </c>
      <c r="N40" s="15">
        <f t="shared" ca="1" si="19"/>
        <v>0</v>
      </c>
      <c r="O40" s="147"/>
      <c r="P40" s="149"/>
      <c r="Q40" s="145">
        <f t="shared" si="20"/>
        <v>0</v>
      </c>
      <c r="R40" s="145">
        <f t="shared" si="4"/>
        <v>0</v>
      </c>
      <c r="S40" s="146">
        <f t="shared" si="5"/>
        <v>0</v>
      </c>
      <c r="T40" s="145">
        <f t="shared" si="6"/>
        <v>0</v>
      </c>
      <c r="U40" s="146">
        <f t="shared" si="7"/>
        <v>0</v>
      </c>
      <c r="V40" s="146">
        <f t="shared" si="8"/>
        <v>0</v>
      </c>
      <c r="W40" s="145">
        <f t="shared" si="9"/>
        <v>0</v>
      </c>
      <c r="X40" s="145">
        <f t="shared" si="10"/>
        <v>0</v>
      </c>
      <c r="Y40" s="145">
        <f t="shared" si="21"/>
        <v>0</v>
      </c>
      <c r="Z40" s="146">
        <f t="shared" si="11"/>
        <v>0</v>
      </c>
      <c r="AA40" s="145">
        <f t="shared" si="22"/>
        <v>0</v>
      </c>
      <c r="AB40" s="145">
        <f t="shared" ca="1" si="12"/>
        <v>0</v>
      </c>
      <c r="AC40" s="145">
        <f t="shared" ca="1" si="13"/>
        <v>0</v>
      </c>
      <c r="AD40" s="145">
        <f t="shared" ca="1" si="14"/>
        <v>0</v>
      </c>
      <c r="AE40" s="145">
        <f t="shared" ca="1" si="15"/>
        <v>0</v>
      </c>
      <c r="AF40" s="145">
        <f t="shared" ca="1" si="23"/>
        <v>0</v>
      </c>
      <c r="AG40" s="145">
        <f t="shared" ca="1" si="24"/>
        <v>0</v>
      </c>
      <c r="AH40" s="145">
        <f t="shared" ca="1" si="16"/>
        <v>0</v>
      </c>
      <c r="AI40" s="145">
        <f t="shared" ca="1" si="17"/>
        <v>0</v>
      </c>
      <c r="AJ40" s="145">
        <f t="shared" ca="1" si="18"/>
        <v>0</v>
      </c>
      <c r="AK40" s="145">
        <f t="shared" ca="1" si="2"/>
        <v>0</v>
      </c>
      <c r="AL40" s="145">
        <f t="shared" ca="1" si="3"/>
        <v>0</v>
      </c>
      <c r="AM40" s="145">
        <f t="shared" ca="1" si="25"/>
        <v>0</v>
      </c>
      <c r="AN40" s="145">
        <f t="shared" ca="1" si="26"/>
        <v>0</v>
      </c>
      <c r="AO40" s="145">
        <f t="shared" ca="1" si="27"/>
        <v>0</v>
      </c>
    </row>
    <row r="41" spans="1:41" s="145" customFormat="1" ht="15.75" x14ac:dyDescent="0.25">
      <c r="A41" s="13"/>
      <c r="B41" s="147"/>
      <c r="C41" s="148"/>
      <c r="D41" s="148"/>
      <c r="E41" s="143"/>
      <c r="F41" s="143"/>
      <c r="G41" s="148"/>
      <c r="H41" s="143"/>
      <c r="I41" s="141">
        <f t="shared" si="0"/>
        <v>0</v>
      </c>
      <c r="J41" s="142"/>
      <c r="K41" s="16"/>
      <c r="L41" s="147"/>
      <c r="M41" s="14">
        <f t="shared" ca="1" si="1"/>
        <v>0</v>
      </c>
      <c r="N41" s="15">
        <f t="shared" ca="1" si="19"/>
        <v>0</v>
      </c>
      <c r="O41" s="147"/>
      <c r="P41" s="149"/>
      <c r="Q41" s="145">
        <f t="shared" si="20"/>
        <v>0</v>
      </c>
      <c r="R41" s="145">
        <f t="shared" si="4"/>
        <v>0</v>
      </c>
      <c r="S41" s="146">
        <f t="shared" si="5"/>
        <v>0</v>
      </c>
      <c r="T41" s="145">
        <f t="shared" si="6"/>
        <v>0</v>
      </c>
      <c r="U41" s="146">
        <f t="shared" si="7"/>
        <v>0</v>
      </c>
      <c r="V41" s="146">
        <f t="shared" si="8"/>
        <v>0</v>
      </c>
      <c r="W41" s="145">
        <f t="shared" si="9"/>
        <v>0</v>
      </c>
      <c r="X41" s="145">
        <f t="shared" si="10"/>
        <v>0</v>
      </c>
      <c r="Y41" s="145">
        <f t="shared" si="21"/>
        <v>0</v>
      </c>
      <c r="Z41" s="146">
        <f t="shared" si="11"/>
        <v>0</v>
      </c>
      <c r="AA41" s="145">
        <f t="shared" si="22"/>
        <v>0</v>
      </c>
      <c r="AB41" s="145">
        <f t="shared" ca="1" si="12"/>
        <v>0</v>
      </c>
      <c r="AC41" s="145">
        <f t="shared" ca="1" si="13"/>
        <v>0</v>
      </c>
      <c r="AD41" s="145">
        <f t="shared" ca="1" si="14"/>
        <v>0</v>
      </c>
      <c r="AE41" s="145">
        <f t="shared" ca="1" si="15"/>
        <v>0</v>
      </c>
      <c r="AF41" s="145">
        <f t="shared" ca="1" si="23"/>
        <v>0</v>
      </c>
      <c r="AG41" s="145">
        <f t="shared" ca="1" si="24"/>
        <v>0</v>
      </c>
      <c r="AH41" s="145">
        <f t="shared" ca="1" si="16"/>
        <v>0</v>
      </c>
      <c r="AI41" s="145">
        <f t="shared" ca="1" si="17"/>
        <v>0</v>
      </c>
      <c r="AJ41" s="145">
        <f t="shared" ca="1" si="18"/>
        <v>0</v>
      </c>
      <c r="AK41" s="145">
        <f t="shared" ca="1" si="2"/>
        <v>0</v>
      </c>
      <c r="AL41" s="145">
        <f t="shared" ca="1" si="3"/>
        <v>0</v>
      </c>
      <c r="AM41" s="145">
        <f t="shared" ca="1" si="25"/>
        <v>0</v>
      </c>
      <c r="AN41" s="145">
        <f t="shared" ca="1" si="26"/>
        <v>0</v>
      </c>
      <c r="AO41" s="145">
        <f t="shared" ca="1" si="27"/>
        <v>0</v>
      </c>
    </row>
    <row r="42" spans="1:41" s="145" customFormat="1" ht="15.75" x14ac:dyDescent="0.25">
      <c r="A42" s="13"/>
      <c r="B42" s="147"/>
      <c r="C42" s="148"/>
      <c r="D42" s="148"/>
      <c r="E42" s="143"/>
      <c r="F42" s="143"/>
      <c r="G42" s="148"/>
      <c r="H42" s="143"/>
      <c r="I42" s="141">
        <f t="shared" si="0"/>
        <v>0</v>
      </c>
      <c r="J42" s="142"/>
      <c r="K42" s="16"/>
      <c r="L42" s="147"/>
      <c r="M42" s="14">
        <f t="shared" ca="1" si="1"/>
        <v>0</v>
      </c>
      <c r="N42" s="15">
        <f t="shared" ca="1" si="19"/>
        <v>0</v>
      </c>
      <c r="O42" s="147"/>
      <c r="P42" s="149"/>
      <c r="Q42" s="145">
        <f t="shared" si="20"/>
        <v>0</v>
      </c>
      <c r="R42" s="145">
        <f t="shared" si="4"/>
        <v>0</v>
      </c>
      <c r="S42" s="146">
        <f t="shared" si="5"/>
        <v>0</v>
      </c>
      <c r="T42" s="145">
        <f t="shared" si="6"/>
        <v>0</v>
      </c>
      <c r="U42" s="146">
        <f t="shared" si="7"/>
        <v>0</v>
      </c>
      <c r="V42" s="146">
        <f t="shared" si="8"/>
        <v>0</v>
      </c>
      <c r="W42" s="145">
        <f t="shared" si="9"/>
        <v>0</v>
      </c>
      <c r="X42" s="145">
        <f t="shared" si="10"/>
        <v>0</v>
      </c>
      <c r="Y42" s="145">
        <f t="shared" si="21"/>
        <v>0</v>
      </c>
      <c r="Z42" s="146">
        <f t="shared" si="11"/>
        <v>0</v>
      </c>
      <c r="AA42" s="145">
        <f t="shared" si="22"/>
        <v>0</v>
      </c>
      <c r="AB42" s="145">
        <f t="shared" ca="1" si="12"/>
        <v>0</v>
      </c>
      <c r="AC42" s="145">
        <f t="shared" ca="1" si="13"/>
        <v>0</v>
      </c>
      <c r="AD42" s="145">
        <f t="shared" ca="1" si="14"/>
        <v>0</v>
      </c>
      <c r="AE42" s="145">
        <f t="shared" ca="1" si="15"/>
        <v>0</v>
      </c>
      <c r="AF42" s="145">
        <f t="shared" ca="1" si="23"/>
        <v>0</v>
      </c>
      <c r="AG42" s="145">
        <f t="shared" ca="1" si="24"/>
        <v>0</v>
      </c>
      <c r="AH42" s="145">
        <f t="shared" ca="1" si="16"/>
        <v>0</v>
      </c>
      <c r="AI42" s="145">
        <f t="shared" ca="1" si="17"/>
        <v>0</v>
      </c>
      <c r="AJ42" s="145">
        <f t="shared" ca="1" si="18"/>
        <v>0</v>
      </c>
      <c r="AK42" s="145">
        <f t="shared" ca="1" si="2"/>
        <v>0</v>
      </c>
      <c r="AL42" s="145">
        <f t="shared" ca="1" si="3"/>
        <v>0</v>
      </c>
      <c r="AM42" s="145">
        <f t="shared" ca="1" si="25"/>
        <v>0</v>
      </c>
      <c r="AN42" s="145">
        <f t="shared" ca="1" si="26"/>
        <v>0</v>
      </c>
      <c r="AO42" s="145">
        <f t="shared" ca="1" si="27"/>
        <v>0</v>
      </c>
    </row>
    <row r="43" spans="1:41" s="145" customFormat="1" ht="15.75" x14ac:dyDescent="0.25">
      <c r="A43" s="13"/>
      <c r="B43" s="147"/>
      <c r="C43" s="148"/>
      <c r="D43" s="148"/>
      <c r="E43" s="143"/>
      <c r="F43" s="143"/>
      <c r="G43" s="148"/>
      <c r="H43" s="143"/>
      <c r="I43" s="141">
        <f t="shared" si="0"/>
        <v>0</v>
      </c>
      <c r="J43" s="142"/>
      <c r="K43" s="16"/>
      <c r="L43" s="147"/>
      <c r="M43" s="14">
        <f t="shared" ca="1" si="1"/>
        <v>0</v>
      </c>
      <c r="N43" s="15">
        <f t="shared" ca="1" si="19"/>
        <v>0</v>
      </c>
      <c r="O43" s="147"/>
      <c r="P43" s="149"/>
      <c r="Q43" s="145">
        <f t="shared" si="20"/>
        <v>0</v>
      </c>
      <c r="R43" s="145">
        <f t="shared" si="4"/>
        <v>0</v>
      </c>
      <c r="S43" s="146">
        <f t="shared" si="5"/>
        <v>0</v>
      </c>
      <c r="T43" s="145">
        <f t="shared" si="6"/>
        <v>0</v>
      </c>
      <c r="U43" s="146">
        <f t="shared" si="7"/>
        <v>0</v>
      </c>
      <c r="V43" s="146">
        <f t="shared" si="8"/>
        <v>0</v>
      </c>
      <c r="W43" s="145">
        <f t="shared" si="9"/>
        <v>0</v>
      </c>
      <c r="X43" s="145">
        <f t="shared" si="10"/>
        <v>0</v>
      </c>
      <c r="Y43" s="145">
        <f t="shared" si="21"/>
        <v>0</v>
      </c>
      <c r="Z43" s="146">
        <f t="shared" si="11"/>
        <v>0</v>
      </c>
      <c r="AA43" s="145">
        <f t="shared" si="22"/>
        <v>0</v>
      </c>
      <c r="AB43" s="145">
        <f t="shared" ca="1" si="12"/>
        <v>0</v>
      </c>
      <c r="AC43" s="145">
        <f t="shared" ca="1" si="13"/>
        <v>0</v>
      </c>
      <c r="AD43" s="145">
        <f t="shared" ca="1" si="14"/>
        <v>0</v>
      </c>
      <c r="AE43" s="145">
        <f t="shared" ca="1" si="15"/>
        <v>0</v>
      </c>
      <c r="AF43" s="145">
        <f t="shared" ca="1" si="23"/>
        <v>0</v>
      </c>
      <c r="AG43" s="145">
        <f t="shared" ca="1" si="24"/>
        <v>0</v>
      </c>
      <c r="AH43" s="145">
        <f t="shared" ca="1" si="16"/>
        <v>0</v>
      </c>
      <c r="AI43" s="145">
        <f t="shared" ca="1" si="17"/>
        <v>0</v>
      </c>
      <c r="AJ43" s="145">
        <f t="shared" ca="1" si="18"/>
        <v>0</v>
      </c>
      <c r="AK43" s="145">
        <f t="shared" ca="1" si="2"/>
        <v>0</v>
      </c>
      <c r="AL43" s="145">
        <f t="shared" ca="1" si="3"/>
        <v>0</v>
      </c>
      <c r="AM43" s="145">
        <f t="shared" ca="1" si="25"/>
        <v>0</v>
      </c>
      <c r="AN43" s="145">
        <f t="shared" ca="1" si="26"/>
        <v>0</v>
      </c>
      <c r="AO43" s="145">
        <f t="shared" ca="1" si="27"/>
        <v>0</v>
      </c>
    </row>
    <row r="44" spans="1:41" s="145" customFormat="1" ht="15.75" x14ac:dyDescent="0.25">
      <c r="A44" s="13"/>
      <c r="B44" s="147"/>
      <c r="C44" s="148"/>
      <c r="D44" s="148"/>
      <c r="E44" s="143"/>
      <c r="F44" s="143"/>
      <c r="G44" s="148"/>
      <c r="H44" s="143"/>
      <c r="I44" s="141">
        <f t="shared" si="0"/>
        <v>0</v>
      </c>
      <c r="J44" s="142"/>
      <c r="K44" s="16"/>
      <c r="L44" s="147"/>
      <c r="M44" s="14">
        <f t="shared" ca="1" si="1"/>
        <v>0</v>
      </c>
      <c r="N44" s="15">
        <f t="shared" ca="1" si="19"/>
        <v>0</v>
      </c>
      <c r="O44" s="147"/>
      <c r="P44" s="149"/>
      <c r="Q44" s="145">
        <f t="shared" si="20"/>
        <v>0</v>
      </c>
      <c r="R44" s="145">
        <f t="shared" si="4"/>
        <v>0</v>
      </c>
      <c r="S44" s="146">
        <f t="shared" si="5"/>
        <v>0</v>
      </c>
      <c r="T44" s="145">
        <f t="shared" si="6"/>
        <v>0</v>
      </c>
      <c r="U44" s="146">
        <f t="shared" si="7"/>
        <v>0</v>
      </c>
      <c r="V44" s="146">
        <f t="shared" si="8"/>
        <v>0</v>
      </c>
      <c r="W44" s="145">
        <f t="shared" si="9"/>
        <v>0</v>
      </c>
      <c r="X44" s="145">
        <f t="shared" si="10"/>
        <v>0</v>
      </c>
      <c r="Y44" s="145">
        <f t="shared" si="21"/>
        <v>0</v>
      </c>
      <c r="Z44" s="146">
        <f t="shared" si="11"/>
        <v>0</v>
      </c>
      <c r="AA44" s="145">
        <f t="shared" si="22"/>
        <v>0</v>
      </c>
      <c r="AB44" s="145">
        <f t="shared" ca="1" si="12"/>
        <v>0</v>
      </c>
      <c r="AC44" s="145">
        <f t="shared" ca="1" si="13"/>
        <v>0</v>
      </c>
      <c r="AD44" s="145">
        <f t="shared" ca="1" si="14"/>
        <v>0</v>
      </c>
      <c r="AE44" s="145">
        <f t="shared" ca="1" si="15"/>
        <v>0</v>
      </c>
      <c r="AF44" s="145">
        <f t="shared" ca="1" si="23"/>
        <v>0</v>
      </c>
      <c r="AG44" s="145">
        <f t="shared" ca="1" si="24"/>
        <v>0</v>
      </c>
      <c r="AH44" s="145">
        <f t="shared" ca="1" si="16"/>
        <v>0</v>
      </c>
      <c r="AI44" s="145">
        <f t="shared" ca="1" si="17"/>
        <v>0</v>
      </c>
      <c r="AJ44" s="145">
        <f t="shared" ca="1" si="18"/>
        <v>0</v>
      </c>
      <c r="AK44" s="145">
        <f t="shared" ca="1" si="2"/>
        <v>0</v>
      </c>
      <c r="AL44" s="145">
        <f t="shared" ca="1" si="3"/>
        <v>0</v>
      </c>
      <c r="AM44" s="145">
        <f t="shared" ca="1" si="25"/>
        <v>0</v>
      </c>
      <c r="AN44" s="145">
        <f t="shared" ca="1" si="26"/>
        <v>0</v>
      </c>
      <c r="AO44" s="145">
        <f t="shared" ca="1" si="27"/>
        <v>0</v>
      </c>
    </row>
    <row r="45" spans="1:41" s="145" customFormat="1" ht="15.75" x14ac:dyDescent="0.25">
      <c r="A45" s="13"/>
      <c r="B45" s="147"/>
      <c r="C45" s="148"/>
      <c r="D45" s="148"/>
      <c r="E45" s="143"/>
      <c r="F45" s="143"/>
      <c r="G45" s="148"/>
      <c r="H45" s="143"/>
      <c r="I45" s="141">
        <f t="shared" si="0"/>
        <v>0</v>
      </c>
      <c r="J45" s="142"/>
      <c r="K45" s="16"/>
      <c r="L45" s="147"/>
      <c r="M45" s="14">
        <f t="shared" ca="1" si="1"/>
        <v>0</v>
      </c>
      <c r="N45" s="15">
        <f t="shared" ca="1" si="19"/>
        <v>0</v>
      </c>
      <c r="O45" s="147"/>
      <c r="P45" s="149"/>
      <c r="Q45" s="145">
        <f t="shared" si="20"/>
        <v>0</v>
      </c>
      <c r="R45" s="145">
        <f t="shared" si="4"/>
        <v>0</v>
      </c>
      <c r="S45" s="146">
        <f t="shared" si="5"/>
        <v>0</v>
      </c>
      <c r="T45" s="145">
        <f t="shared" si="6"/>
        <v>0</v>
      </c>
      <c r="U45" s="146">
        <f t="shared" si="7"/>
        <v>0</v>
      </c>
      <c r="V45" s="146">
        <f t="shared" si="8"/>
        <v>0</v>
      </c>
      <c r="W45" s="145">
        <f t="shared" si="9"/>
        <v>0</v>
      </c>
      <c r="X45" s="145">
        <f t="shared" si="10"/>
        <v>0</v>
      </c>
      <c r="Y45" s="145">
        <f t="shared" si="21"/>
        <v>0</v>
      </c>
      <c r="Z45" s="146">
        <f t="shared" si="11"/>
        <v>0</v>
      </c>
      <c r="AA45" s="145">
        <f t="shared" si="22"/>
        <v>0</v>
      </c>
      <c r="AB45" s="145">
        <f t="shared" ca="1" si="12"/>
        <v>0</v>
      </c>
      <c r="AC45" s="145">
        <f t="shared" ca="1" si="13"/>
        <v>0</v>
      </c>
      <c r="AD45" s="145">
        <f t="shared" ca="1" si="14"/>
        <v>0</v>
      </c>
      <c r="AE45" s="145">
        <f t="shared" ca="1" si="15"/>
        <v>0</v>
      </c>
      <c r="AF45" s="145">
        <f t="shared" ca="1" si="23"/>
        <v>0</v>
      </c>
      <c r="AG45" s="145">
        <f t="shared" ca="1" si="24"/>
        <v>0</v>
      </c>
      <c r="AH45" s="145">
        <f t="shared" ca="1" si="16"/>
        <v>0</v>
      </c>
      <c r="AI45" s="145">
        <f t="shared" ca="1" si="17"/>
        <v>0</v>
      </c>
      <c r="AJ45" s="145">
        <f t="shared" ca="1" si="18"/>
        <v>0</v>
      </c>
      <c r="AK45" s="145">
        <f t="shared" ca="1" si="2"/>
        <v>0</v>
      </c>
      <c r="AL45" s="145">
        <f t="shared" ca="1" si="3"/>
        <v>0</v>
      </c>
      <c r="AM45" s="145">
        <f t="shared" ca="1" si="25"/>
        <v>0</v>
      </c>
      <c r="AN45" s="145">
        <f t="shared" ca="1" si="26"/>
        <v>0</v>
      </c>
      <c r="AO45" s="145">
        <f t="shared" ca="1" si="27"/>
        <v>0</v>
      </c>
    </row>
    <row r="46" spans="1:41" s="145" customFormat="1" ht="15.75" x14ac:dyDescent="0.25">
      <c r="A46" s="13"/>
      <c r="B46" s="147"/>
      <c r="C46" s="148"/>
      <c r="D46" s="148"/>
      <c r="E46" s="143"/>
      <c r="F46" s="143"/>
      <c r="G46" s="148"/>
      <c r="H46" s="143"/>
      <c r="I46" s="141">
        <f t="shared" si="0"/>
        <v>0</v>
      </c>
      <c r="J46" s="142"/>
      <c r="K46" s="16"/>
      <c r="L46" s="147"/>
      <c r="M46" s="14">
        <f t="shared" ca="1" si="1"/>
        <v>0</v>
      </c>
      <c r="N46" s="15">
        <f t="shared" ca="1" si="19"/>
        <v>0</v>
      </c>
      <c r="O46" s="147"/>
      <c r="P46" s="149"/>
      <c r="Q46" s="145">
        <f t="shared" si="20"/>
        <v>0</v>
      </c>
      <c r="R46" s="145">
        <f t="shared" si="4"/>
        <v>0</v>
      </c>
      <c r="S46" s="146">
        <f t="shared" si="5"/>
        <v>0</v>
      </c>
      <c r="T46" s="145">
        <f t="shared" si="6"/>
        <v>0</v>
      </c>
      <c r="U46" s="146">
        <f t="shared" si="7"/>
        <v>0</v>
      </c>
      <c r="V46" s="146">
        <f t="shared" si="8"/>
        <v>0</v>
      </c>
      <c r="W46" s="145">
        <f t="shared" si="9"/>
        <v>0</v>
      </c>
      <c r="X46" s="145">
        <f t="shared" si="10"/>
        <v>0</v>
      </c>
      <c r="Y46" s="145">
        <f t="shared" si="21"/>
        <v>0</v>
      </c>
      <c r="Z46" s="146">
        <f t="shared" si="11"/>
        <v>0</v>
      </c>
      <c r="AA46" s="145">
        <f t="shared" si="22"/>
        <v>0</v>
      </c>
      <c r="AB46" s="145">
        <f t="shared" ca="1" si="12"/>
        <v>0</v>
      </c>
      <c r="AC46" s="145">
        <f t="shared" ca="1" si="13"/>
        <v>0</v>
      </c>
      <c r="AD46" s="145">
        <f t="shared" ca="1" si="14"/>
        <v>0</v>
      </c>
      <c r="AE46" s="145">
        <f t="shared" ca="1" si="15"/>
        <v>0</v>
      </c>
      <c r="AF46" s="145">
        <f t="shared" ca="1" si="23"/>
        <v>0</v>
      </c>
      <c r="AG46" s="145">
        <f t="shared" ca="1" si="24"/>
        <v>0</v>
      </c>
      <c r="AH46" s="145">
        <f t="shared" ca="1" si="16"/>
        <v>0</v>
      </c>
      <c r="AI46" s="145">
        <f t="shared" ca="1" si="17"/>
        <v>0</v>
      </c>
      <c r="AJ46" s="145">
        <f t="shared" ca="1" si="18"/>
        <v>0</v>
      </c>
      <c r="AK46" s="145">
        <f t="shared" ca="1" si="2"/>
        <v>0</v>
      </c>
      <c r="AL46" s="145">
        <f t="shared" ca="1" si="3"/>
        <v>0</v>
      </c>
      <c r="AM46" s="145">
        <f t="shared" ca="1" si="25"/>
        <v>0</v>
      </c>
      <c r="AN46" s="145">
        <f t="shared" ca="1" si="26"/>
        <v>0</v>
      </c>
      <c r="AO46" s="145">
        <f t="shared" ca="1" si="27"/>
        <v>0</v>
      </c>
    </row>
    <row r="47" spans="1:41" s="145" customFormat="1" ht="15.75" x14ac:dyDescent="0.25">
      <c r="A47" s="13"/>
      <c r="B47" s="147"/>
      <c r="C47" s="148"/>
      <c r="D47" s="148"/>
      <c r="E47" s="143"/>
      <c r="F47" s="143"/>
      <c r="G47" s="148"/>
      <c r="H47" s="143"/>
      <c r="I47" s="141">
        <f t="shared" si="0"/>
        <v>0</v>
      </c>
      <c r="J47" s="142"/>
      <c r="K47" s="16"/>
      <c r="L47" s="147"/>
      <c r="M47" s="14">
        <f t="shared" ca="1" si="1"/>
        <v>0</v>
      </c>
      <c r="N47" s="15">
        <f t="shared" ca="1" si="19"/>
        <v>0</v>
      </c>
      <c r="O47" s="147"/>
      <c r="P47" s="149"/>
      <c r="Q47" s="145">
        <f t="shared" si="20"/>
        <v>0</v>
      </c>
      <c r="R47" s="145">
        <f t="shared" si="4"/>
        <v>0</v>
      </c>
      <c r="S47" s="146">
        <f t="shared" si="5"/>
        <v>0</v>
      </c>
      <c r="T47" s="145">
        <f t="shared" si="6"/>
        <v>0</v>
      </c>
      <c r="U47" s="146">
        <f t="shared" si="7"/>
        <v>0</v>
      </c>
      <c r="V47" s="146">
        <f t="shared" si="8"/>
        <v>0</v>
      </c>
      <c r="W47" s="145">
        <f t="shared" si="9"/>
        <v>0</v>
      </c>
      <c r="X47" s="145">
        <f t="shared" si="10"/>
        <v>0</v>
      </c>
      <c r="Y47" s="145">
        <f t="shared" si="21"/>
        <v>0</v>
      </c>
      <c r="Z47" s="146">
        <f t="shared" si="11"/>
        <v>0</v>
      </c>
      <c r="AA47" s="145">
        <f t="shared" si="22"/>
        <v>0</v>
      </c>
      <c r="AB47" s="145">
        <f t="shared" ca="1" si="12"/>
        <v>0</v>
      </c>
      <c r="AC47" s="145">
        <f t="shared" ca="1" si="13"/>
        <v>0</v>
      </c>
      <c r="AD47" s="145">
        <f t="shared" ca="1" si="14"/>
        <v>0</v>
      </c>
      <c r="AE47" s="145">
        <f t="shared" ca="1" si="15"/>
        <v>0</v>
      </c>
      <c r="AF47" s="145">
        <f t="shared" ca="1" si="23"/>
        <v>0</v>
      </c>
      <c r="AG47" s="145">
        <f t="shared" ca="1" si="24"/>
        <v>0</v>
      </c>
      <c r="AH47" s="145">
        <f t="shared" ca="1" si="16"/>
        <v>0</v>
      </c>
      <c r="AI47" s="145">
        <f t="shared" ca="1" si="17"/>
        <v>0</v>
      </c>
      <c r="AJ47" s="145">
        <f t="shared" ca="1" si="18"/>
        <v>0</v>
      </c>
      <c r="AK47" s="145">
        <f t="shared" ca="1" si="2"/>
        <v>0</v>
      </c>
      <c r="AL47" s="145">
        <f t="shared" ca="1" si="3"/>
        <v>0</v>
      </c>
      <c r="AM47" s="145">
        <f t="shared" ca="1" si="25"/>
        <v>0</v>
      </c>
      <c r="AN47" s="145">
        <f t="shared" ca="1" si="26"/>
        <v>0</v>
      </c>
      <c r="AO47" s="145">
        <f t="shared" ca="1" si="27"/>
        <v>0</v>
      </c>
    </row>
    <row r="48" spans="1:41" s="145" customFormat="1" ht="15.75" x14ac:dyDescent="0.25">
      <c r="A48" s="13"/>
      <c r="B48" s="147"/>
      <c r="C48" s="148"/>
      <c r="D48" s="148"/>
      <c r="E48" s="143"/>
      <c r="F48" s="143"/>
      <c r="G48" s="148"/>
      <c r="H48" s="143"/>
      <c r="I48" s="141">
        <f t="shared" si="0"/>
        <v>0</v>
      </c>
      <c r="J48" s="142"/>
      <c r="K48" s="16"/>
      <c r="L48" s="147"/>
      <c r="M48" s="14">
        <f t="shared" ca="1" si="1"/>
        <v>0</v>
      </c>
      <c r="N48" s="15">
        <f t="shared" ca="1" si="19"/>
        <v>0</v>
      </c>
      <c r="O48" s="147"/>
      <c r="P48" s="149"/>
      <c r="Q48" s="145">
        <f t="shared" si="20"/>
        <v>0</v>
      </c>
      <c r="R48" s="145">
        <f t="shared" si="4"/>
        <v>0</v>
      </c>
      <c r="S48" s="146">
        <f t="shared" si="5"/>
        <v>0</v>
      </c>
      <c r="T48" s="145">
        <f t="shared" si="6"/>
        <v>0</v>
      </c>
      <c r="U48" s="146">
        <f t="shared" si="7"/>
        <v>0</v>
      </c>
      <c r="V48" s="146">
        <f t="shared" si="8"/>
        <v>0</v>
      </c>
      <c r="W48" s="145">
        <f t="shared" si="9"/>
        <v>0</v>
      </c>
      <c r="X48" s="145">
        <f t="shared" si="10"/>
        <v>0</v>
      </c>
      <c r="Y48" s="145">
        <f t="shared" si="21"/>
        <v>0</v>
      </c>
      <c r="Z48" s="146">
        <f t="shared" si="11"/>
        <v>0</v>
      </c>
      <c r="AA48" s="145">
        <f t="shared" si="22"/>
        <v>0</v>
      </c>
      <c r="AB48" s="145">
        <f t="shared" ca="1" si="12"/>
        <v>0</v>
      </c>
      <c r="AC48" s="145">
        <f t="shared" ca="1" si="13"/>
        <v>0</v>
      </c>
      <c r="AD48" s="145">
        <f t="shared" ca="1" si="14"/>
        <v>0</v>
      </c>
      <c r="AE48" s="145">
        <f t="shared" ca="1" si="15"/>
        <v>0</v>
      </c>
      <c r="AF48" s="145">
        <f t="shared" ca="1" si="23"/>
        <v>0</v>
      </c>
      <c r="AG48" s="145">
        <f t="shared" ca="1" si="24"/>
        <v>0</v>
      </c>
      <c r="AH48" s="145">
        <f t="shared" ca="1" si="16"/>
        <v>0</v>
      </c>
      <c r="AI48" s="145">
        <f t="shared" ca="1" si="17"/>
        <v>0</v>
      </c>
      <c r="AJ48" s="145">
        <f t="shared" ca="1" si="18"/>
        <v>0</v>
      </c>
      <c r="AK48" s="145">
        <f t="shared" ca="1" si="2"/>
        <v>0</v>
      </c>
      <c r="AL48" s="145">
        <f t="shared" ca="1" si="3"/>
        <v>0</v>
      </c>
      <c r="AM48" s="145">
        <f t="shared" ca="1" si="25"/>
        <v>0</v>
      </c>
      <c r="AN48" s="145">
        <f t="shared" ca="1" si="26"/>
        <v>0</v>
      </c>
      <c r="AO48" s="145">
        <f t="shared" ca="1" si="27"/>
        <v>0</v>
      </c>
    </row>
    <row r="49" spans="1:41" s="145" customFormat="1" ht="15.75" x14ac:dyDescent="0.25">
      <c r="A49" s="13"/>
      <c r="B49" s="147"/>
      <c r="C49" s="148"/>
      <c r="D49" s="148"/>
      <c r="E49" s="143"/>
      <c r="F49" s="143"/>
      <c r="G49" s="148"/>
      <c r="H49" s="143"/>
      <c r="I49" s="141">
        <f t="shared" si="0"/>
        <v>0</v>
      </c>
      <c r="J49" s="142"/>
      <c r="K49" s="16"/>
      <c r="L49" s="147"/>
      <c r="M49" s="14">
        <f t="shared" ca="1" si="1"/>
        <v>0</v>
      </c>
      <c r="N49" s="15">
        <f t="shared" ca="1" si="19"/>
        <v>0</v>
      </c>
      <c r="O49" s="147"/>
      <c r="P49" s="149"/>
      <c r="Q49" s="145">
        <f t="shared" si="20"/>
        <v>0</v>
      </c>
      <c r="R49" s="145">
        <f t="shared" si="4"/>
        <v>0</v>
      </c>
      <c r="S49" s="146">
        <f t="shared" si="5"/>
        <v>0</v>
      </c>
      <c r="T49" s="145">
        <f t="shared" si="6"/>
        <v>0</v>
      </c>
      <c r="U49" s="146">
        <f t="shared" si="7"/>
        <v>0</v>
      </c>
      <c r="V49" s="146">
        <f t="shared" si="8"/>
        <v>0</v>
      </c>
      <c r="W49" s="145">
        <f t="shared" si="9"/>
        <v>0</v>
      </c>
      <c r="X49" s="145">
        <f t="shared" si="10"/>
        <v>0</v>
      </c>
      <c r="Y49" s="145">
        <f t="shared" si="21"/>
        <v>0</v>
      </c>
      <c r="Z49" s="146">
        <f t="shared" si="11"/>
        <v>0</v>
      </c>
      <c r="AA49" s="145">
        <f t="shared" si="22"/>
        <v>0</v>
      </c>
      <c r="AB49" s="145">
        <f t="shared" ca="1" si="12"/>
        <v>0</v>
      </c>
      <c r="AC49" s="145">
        <f t="shared" ca="1" si="13"/>
        <v>0</v>
      </c>
      <c r="AD49" s="145">
        <f t="shared" ca="1" si="14"/>
        <v>0</v>
      </c>
      <c r="AE49" s="145">
        <f t="shared" ca="1" si="15"/>
        <v>0</v>
      </c>
      <c r="AF49" s="145">
        <f t="shared" ca="1" si="23"/>
        <v>0</v>
      </c>
      <c r="AG49" s="145">
        <f t="shared" ca="1" si="24"/>
        <v>0</v>
      </c>
      <c r="AH49" s="145">
        <f t="shared" ca="1" si="16"/>
        <v>0</v>
      </c>
      <c r="AI49" s="145">
        <f t="shared" ca="1" si="17"/>
        <v>0</v>
      </c>
      <c r="AJ49" s="145">
        <f t="shared" ca="1" si="18"/>
        <v>0</v>
      </c>
      <c r="AK49" s="145">
        <f t="shared" ca="1" si="2"/>
        <v>0</v>
      </c>
      <c r="AL49" s="145">
        <f t="shared" ca="1" si="3"/>
        <v>0</v>
      </c>
      <c r="AM49" s="145">
        <f t="shared" ca="1" si="25"/>
        <v>0</v>
      </c>
      <c r="AN49" s="145">
        <f t="shared" ca="1" si="26"/>
        <v>0</v>
      </c>
      <c r="AO49" s="145">
        <f t="shared" ca="1" si="27"/>
        <v>0</v>
      </c>
    </row>
    <row r="50" spans="1:41" s="145" customFormat="1" ht="15.75" x14ac:dyDescent="0.25">
      <c r="A50" s="13"/>
      <c r="B50" s="147"/>
      <c r="C50" s="148"/>
      <c r="D50" s="148"/>
      <c r="E50" s="143"/>
      <c r="F50" s="143"/>
      <c r="G50" s="148"/>
      <c r="H50" s="143"/>
      <c r="I50" s="141">
        <f t="shared" si="0"/>
        <v>0</v>
      </c>
      <c r="J50" s="142"/>
      <c r="K50" s="16"/>
      <c r="L50" s="147"/>
      <c r="M50" s="14">
        <f t="shared" ca="1" si="1"/>
        <v>0</v>
      </c>
      <c r="N50" s="15">
        <f t="shared" ca="1" si="19"/>
        <v>0</v>
      </c>
      <c r="O50" s="147"/>
      <c r="P50" s="149"/>
      <c r="Q50" s="145">
        <f t="shared" si="20"/>
        <v>0</v>
      </c>
      <c r="R50" s="145">
        <f t="shared" si="4"/>
        <v>0</v>
      </c>
      <c r="S50" s="146">
        <f t="shared" si="5"/>
        <v>0</v>
      </c>
      <c r="T50" s="145">
        <f t="shared" si="6"/>
        <v>0</v>
      </c>
      <c r="U50" s="146">
        <f t="shared" si="7"/>
        <v>0</v>
      </c>
      <c r="V50" s="146">
        <f t="shared" si="8"/>
        <v>0</v>
      </c>
      <c r="W50" s="145">
        <f t="shared" si="9"/>
        <v>0</v>
      </c>
      <c r="X50" s="145">
        <f t="shared" si="10"/>
        <v>0</v>
      </c>
      <c r="Y50" s="145">
        <f t="shared" si="21"/>
        <v>0</v>
      </c>
      <c r="Z50" s="146">
        <f t="shared" si="11"/>
        <v>0</v>
      </c>
      <c r="AA50" s="145">
        <f t="shared" si="22"/>
        <v>0</v>
      </c>
      <c r="AB50" s="145">
        <f t="shared" ca="1" si="12"/>
        <v>0</v>
      </c>
      <c r="AC50" s="145">
        <f t="shared" ca="1" si="13"/>
        <v>0</v>
      </c>
      <c r="AD50" s="145">
        <f t="shared" ca="1" si="14"/>
        <v>0</v>
      </c>
      <c r="AE50" s="145">
        <f t="shared" ca="1" si="15"/>
        <v>0</v>
      </c>
      <c r="AF50" s="145">
        <f t="shared" ca="1" si="23"/>
        <v>0</v>
      </c>
      <c r="AG50" s="145">
        <f t="shared" ca="1" si="24"/>
        <v>0</v>
      </c>
      <c r="AH50" s="145">
        <f t="shared" ca="1" si="16"/>
        <v>0</v>
      </c>
      <c r="AI50" s="145">
        <f t="shared" ca="1" si="17"/>
        <v>0</v>
      </c>
      <c r="AJ50" s="145">
        <f t="shared" ca="1" si="18"/>
        <v>0</v>
      </c>
      <c r="AK50" s="145">
        <f t="shared" ca="1" si="2"/>
        <v>0</v>
      </c>
      <c r="AL50" s="145">
        <f t="shared" ca="1" si="3"/>
        <v>0</v>
      </c>
      <c r="AM50" s="145">
        <f t="shared" ca="1" si="25"/>
        <v>0</v>
      </c>
      <c r="AN50" s="145">
        <f t="shared" ca="1" si="26"/>
        <v>0</v>
      </c>
      <c r="AO50" s="145">
        <f t="shared" ca="1" si="27"/>
        <v>0</v>
      </c>
    </row>
    <row r="51" spans="1:41" s="145" customFormat="1" ht="15.75" x14ac:dyDescent="0.25">
      <c r="A51" s="13"/>
      <c r="B51" s="147"/>
      <c r="C51" s="148"/>
      <c r="D51" s="148"/>
      <c r="E51" s="143"/>
      <c r="F51" s="143"/>
      <c r="G51" s="148"/>
      <c r="H51" s="143"/>
      <c r="I51" s="141">
        <f t="shared" si="0"/>
        <v>0</v>
      </c>
      <c r="J51" s="142"/>
      <c r="K51" s="16"/>
      <c r="L51" s="147"/>
      <c r="M51" s="14">
        <f t="shared" ca="1" si="1"/>
        <v>0</v>
      </c>
      <c r="N51" s="15">
        <f t="shared" ca="1" si="19"/>
        <v>0</v>
      </c>
      <c r="O51" s="147"/>
      <c r="P51" s="149"/>
      <c r="Q51" s="145">
        <f t="shared" si="20"/>
        <v>0</v>
      </c>
      <c r="R51" s="145">
        <f t="shared" si="4"/>
        <v>0</v>
      </c>
      <c r="S51" s="146">
        <f t="shared" si="5"/>
        <v>0</v>
      </c>
      <c r="T51" s="145">
        <f t="shared" si="6"/>
        <v>0</v>
      </c>
      <c r="U51" s="146">
        <f t="shared" si="7"/>
        <v>0</v>
      </c>
      <c r="V51" s="146">
        <f t="shared" si="8"/>
        <v>0</v>
      </c>
      <c r="W51" s="145">
        <f t="shared" si="9"/>
        <v>0</v>
      </c>
      <c r="X51" s="145">
        <f t="shared" si="10"/>
        <v>0</v>
      </c>
      <c r="Y51" s="145">
        <f t="shared" si="21"/>
        <v>0</v>
      </c>
      <c r="Z51" s="146">
        <f t="shared" si="11"/>
        <v>0</v>
      </c>
      <c r="AA51" s="145">
        <f t="shared" si="22"/>
        <v>0</v>
      </c>
      <c r="AB51" s="145">
        <f t="shared" ca="1" si="12"/>
        <v>0</v>
      </c>
      <c r="AC51" s="145">
        <f t="shared" ca="1" si="13"/>
        <v>0</v>
      </c>
      <c r="AD51" s="145">
        <f t="shared" ca="1" si="14"/>
        <v>0</v>
      </c>
      <c r="AE51" s="145">
        <f t="shared" ca="1" si="15"/>
        <v>0</v>
      </c>
      <c r="AF51" s="145">
        <f t="shared" ca="1" si="23"/>
        <v>0</v>
      </c>
      <c r="AG51" s="145">
        <f t="shared" ca="1" si="24"/>
        <v>0</v>
      </c>
      <c r="AH51" s="145">
        <f t="shared" ca="1" si="16"/>
        <v>0</v>
      </c>
      <c r="AI51" s="145">
        <f t="shared" ca="1" si="17"/>
        <v>0</v>
      </c>
      <c r="AJ51" s="145">
        <f t="shared" ca="1" si="18"/>
        <v>0</v>
      </c>
      <c r="AK51" s="145">
        <f t="shared" ca="1" si="2"/>
        <v>0</v>
      </c>
      <c r="AL51" s="145">
        <f t="shared" ca="1" si="3"/>
        <v>0</v>
      </c>
      <c r="AM51" s="145">
        <f t="shared" ca="1" si="25"/>
        <v>0</v>
      </c>
      <c r="AN51" s="145">
        <f t="shared" ca="1" si="26"/>
        <v>0</v>
      </c>
      <c r="AO51" s="145">
        <f t="shared" ca="1" si="27"/>
        <v>0</v>
      </c>
    </row>
    <row r="52" spans="1:41" s="145" customFormat="1" ht="15.75" x14ac:dyDescent="0.25">
      <c r="A52" s="13"/>
      <c r="B52" s="147"/>
      <c r="C52" s="148"/>
      <c r="D52" s="148"/>
      <c r="E52" s="143"/>
      <c r="F52" s="143"/>
      <c r="G52" s="148"/>
      <c r="H52" s="143"/>
      <c r="I52" s="141">
        <f t="shared" si="0"/>
        <v>0</v>
      </c>
      <c r="J52" s="142"/>
      <c r="K52" s="16"/>
      <c r="L52" s="147"/>
      <c r="M52" s="14">
        <f t="shared" ca="1" si="1"/>
        <v>0</v>
      </c>
      <c r="N52" s="15">
        <f t="shared" ca="1" si="19"/>
        <v>0</v>
      </c>
      <c r="O52" s="147"/>
      <c r="P52" s="149"/>
      <c r="Q52" s="145">
        <f t="shared" si="20"/>
        <v>0</v>
      </c>
      <c r="R52" s="145">
        <f t="shared" si="4"/>
        <v>0</v>
      </c>
      <c r="S52" s="146">
        <f t="shared" si="5"/>
        <v>0</v>
      </c>
      <c r="T52" s="145">
        <f t="shared" si="6"/>
        <v>0</v>
      </c>
      <c r="U52" s="146">
        <f t="shared" si="7"/>
        <v>0</v>
      </c>
      <c r="V52" s="146">
        <f t="shared" si="8"/>
        <v>0</v>
      </c>
      <c r="W52" s="145">
        <f t="shared" si="9"/>
        <v>0</v>
      </c>
      <c r="X52" s="145">
        <f t="shared" si="10"/>
        <v>0</v>
      </c>
      <c r="Y52" s="145">
        <f t="shared" si="21"/>
        <v>0</v>
      </c>
      <c r="Z52" s="146">
        <f t="shared" si="11"/>
        <v>0</v>
      </c>
      <c r="AA52" s="145">
        <f t="shared" si="22"/>
        <v>0</v>
      </c>
      <c r="AB52" s="145">
        <f t="shared" ca="1" si="12"/>
        <v>0</v>
      </c>
      <c r="AC52" s="145">
        <f t="shared" ca="1" si="13"/>
        <v>0</v>
      </c>
      <c r="AD52" s="145">
        <f t="shared" ca="1" si="14"/>
        <v>0</v>
      </c>
      <c r="AE52" s="145">
        <f t="shared" ca="1" si="15"/>
        <v>0</v>
      </c>
      <c r="AF52" s="145">
        <f t="shared" ca="1" si="23"/>
        <v>0</v>
      </c>
      <c r="AG52" s="145">
        <f t="shared" ca="1" si="24"/>
        <v>0</v>
      </c>
      <c r="AH52" s="145">
        <f t="shared" ca="1" si="16"/>
        <v>0</v>
      </c>
      <c r="AI52" s="145">
        <f t="shared" ca="1" si="17"/>
        <v>0</v>
      </c>
      <c r="AJ52" s="145">
        <f t="shared" ca="1" si="18"/>
        <v>0</v>
      </c>
      <c r="AK52" s="145">
        <f t="shared" ca="1" si="2"/>
        <v>0</v>
      </c>
      <c r="AL52" s="145">
        <f t="shared" ca="1" si="3"/>
        <v>0</v>
      </c>
      <c r="AM52" s="145">
        <f t="shared" ca="1" si="25"/>
        <v>0</v>
      </c>
      <c r="AN52" s="145">
        <f t="shared" ca="1" si="26"/>
        <v>0</v>
      </c>
      <c r="AO52" s="145">
        <f t="shared" ca="1" si="27"/>
        <v>0</v>
      </c>
    </row>
    <row r="53" spans="1:41" s="145" customFormat="1" ht="15.75" x14ac:dyDescent="0.25">
      <c r="A53" s="13"/>
      <c r="B53" s="147"/>
      <c r="C53" s="148"/>
      <c r="D53" s="148"/>
      <c r="E53" s="143"/>
      <c r="F53" s="143"/>
      <c r="G53" s="148"/>
      <c r="H53" s="143"/>
      <c r="I53" s="141">
        <f t="shared" si="0"/>
        <v>0</v>
      </c>
      <c r="J53" s="142"/>
      <c r="K53" s="16"/>
      <c r="L53" s="147"/>
      <c r="M53" s="14">
        <f t="shared" ca="1" si="1"/>
        <v>0</v>
      </c>
      <c r="N53" s="15">
        <f t="shared" ca="1" si="19"/>
        <v>0</v>
      </c>
      <c r="O53" s="147"/>
      <c r="P53" s="149"/>
      <c r="Q53" s="145">
        <f t="shared" si="20"/>
        <v>0</v>
      </c>
      <c r="R53" s="145">
        <f t="shared" si="4"/>
        <v>0</v>
      </c>
      <c r="S53" s="146">
        <f t="shared" si="5"/>
        <v>0</v>
      </c>
      <c r="T53" s="145">
        <f t="shared" si="6"/>
        <v>0</v>
      </c>
      <c r="U53" s="146">
        <f t="shared" si="7"/>
        <v>0</v>
      </c>
      <c r="V53" s="146">
        <f t="shared" si="8"/>
        <v>0</v>
      </c>
      <c r="W53" s="145">
        <f t="shared" si="9"/>
        <v>0</v>
      </c>
      <c r="X53" s="145">
        <f t="shared" si="10"/>
        <v>0</v>
      </c>
      <c r="Y53" s="145">
        <f t="shared" si="21"/>
        <v>0</v>
      </c>
      <c r="Z53" s="146">
        <f t="shared" si="11"/>
        <v>0</v>
      </c>
      <c r="AA53" s="145">
        <f t="shared" si="22"/>
        <v>0</v>
      </c>
      <c r="AB53" s="145">
        <f t="shared" ca="1" si="12"/>
        <v>0</v>
      </c>
      <c r="AC53" s="145">
        <f t="shared" ca="1" si="13"/>
        <v>0</v>
      </c>
      <c r="AD53" s="145">
        <f t="shared" ca="1" si="14"/>
        <v>0</v>
      </c>
      <c r="AE53" s="145">
        <f t="shared" ca="1" si="15"/>
        <v>0</v>
      </c>
      <c r="AF53" s="145">
        <f t="shared" ca="1" si="23"/>
        <v>0</v>
      </c>
      <c r="AG53" s="145">
        <f t="shared" ca="1" si="24"/>
        <v>0</v>
      </c>
      <c r="AH53" s="145">
        <f t="shared" ca="1" si="16"/>
        <v>0</v>
      </c>
      <c r="AI53" s="145">
        <f t="shared" ca="1" si="17"/>
        <v>0</v>
      </c>
      <c r="AJ53" s="145">
        <f t="shared" ca="1" si="18"/>
        <v>0</v>
      </c>
      <c r="AK53" s="145">
        <f t="shared" ca="1" si="2"/>
        <v>0</v>
      </c>
      <c r="AL53" s="145">
        <f t="shared" ca="1" si="3"/>
        <v>0</v>
      </c>
      <c r="AM53" s="145">
        <f t="shared" ca="1" si="25"/>
        <v>0</v>
      </c>
      <c r="AN53" s="145">
        <f t="shared" ca="1" si="26"/>
        <v>0</v>
      </c>
      <c r="AO53" s="145">
        <f t="shared" ca="1" si="27"/>
        <v>0</v>
      </c>
    </row>
    <row r="54" spans="1:41" s="145" customFormat="1" ht="15.75" x14ac:dyDescent="0.25">
      <c r="A54" s="13"/>
      <c r="B54" s="147"/>
      <c r="C54" s="148"/>
      <c r="D54" s="148"/>
      <c r="E54" s="143"/>
      <c r="F54" s="143"/>
      <c r="G54" s="148"/>
      <c r="H54" s="143"/>
      <c r="I54" s="141">
        <f t="shared" si="0"/>
        <v>0</v>
      </c>
      <c r="J54" s="142"/>
      <c r="K54" s="16"/>
      <c r="L54" s="147"/>
      <c r="M54" s="14">
        <f t="shared" ca="1" si="1"/>
        <v>0</v>
      </c>
      <c r="N54" s="15">
        <f t="shared" ca="1" si="19"/>
        <v>0</v>
      </c>
      <c r="O54" s="147"/>
      <c r="P54" s="149"/>
      <c r="Q54" s="145">
        <f t="shared" si="20"/>
        <v>0</v>
      </c>
      <c r="R54" s="145">
        <f t="shared" si="4"/>
        <v>0</v>
      </c>
      <c r="S54" s="146">
        <f t="shared" si="5"/>
        <v>0</v>
      </c>
      <c r="T54" s="145">
        <f t="shared" si="6"/>
        <v>0</v>
      </c>
      <c r="U54" s="146">
        <f t="shared" si="7"/>
        <v>0</v>
      </c>
      <c r="V54" s="146">
        <f t="shared" si="8"/>
        <v>0</v>
      </c>
      <c r="W54" s="145">
        <f t="shared" si="9"/>
        <v>0</v>
      </c>
      <c r="X54" s="145">
        <f t="shared" si="10"/>
        <v>0</v>
      </c>
      <c r="Y54" s="145">
        <f t="shared" si="21"/>
        <v>0</v>
      </c>
      <c r="Z54" s="146">
        <f t="shared" si="11"/>
        <v>0</v>
      </c>
      <c r="AA54" s="145">
        <f t="shared" si="22"/>
        <v>0</v>
      </c>
      <c r="AB54" s="145">
        <f t="shared" ca="1" si="12"/>
        <v>0</v>
      </c>
      <c r="AC54" s="145">
        <f t="shared" ca="1" si="13"/>
        <v>0</v>
      </c>
      <c r="AD54" s="145">
        <f t="shared" ca="1" si="14"/>
        <v>0</v>
      </c>
      <c r="AE54" s="145">
        <f t="shared" ca="1" si="15"/>
        <v>0</v>
      </c>
      <c r="AF54" s="145">
        <f t="shared" ca="1" si="23"/>
        <v>0</v>
      </c>
      <c r="AG54" s="145">
        <f t="shared" ca="1" si="24"/>
        <v>0</v>
      </c>
      <c r="AH54" s="145">
        <f t="shared" ca="1" si="16"/>
        <v>0</v>
      </c>
      <c r="AI54" s="145">
        <f t="shared" ca="1" si="17"/>
        <v>0</v>
      </c>
      <c r="AJ54" s="145">
        <f t="shared" ca="1" si="18"/>
        <v>0</v>
      </c>
      <c r="AK54" s="145">
        <f t="shared" ca="1" si="2"/>
        <v>0</v>
      </c>
      <c r="AL54" s="145">
        <f t="shared" ca="1" si="3"/>
        <v>0</v>
      </c>
      <c r="AM54" s="145">
        <f t="shared" ca="1" si="25"/>
        <v>0</v>
      </c>
      <c r="AN54" s="145">
        <f t="shared" ca="1" si="26"/>
        <v>0</v>
      </c>
      <c r="AO54" s="145">
        <f t="shared" ca="1" si="27"/>
        <v>0</v>
      </c>
    </row>
    <row r="55" spans="1:41" s="145" customFormat="1" ht="15.75" x14ac:dyDescent="0.25">
      <c r="A55" s="13"/>
      <c r="B55" s="147"/>
      <c r="C55" s="148"/>
      <c r="D55" s="148"/>
      <c r="E55" s="143"/>
      <c r="F55" s="143"/>
      <c r="G55" s="148"/>
      <c r="H55" s="143"/>
      <c r="I55" s="141">
        <f t="shared" si="0"/>
        <v>0</v>
      </c>
      <c r="J55" s="142"/>
      <c r="K55" s="16"/>
      <c r="L55" s="147"/>
      <c r="M55" s="14">
        <f t="shared" ca="1" si="1"/>
        <v>0</v>
      </c>
      <c r="N55" s="15">
        <f t="shared" ca="1" si="19"/>
        <v>0</v>
      </c>
      <c r="O55" s="147"/>
      <c r="P55" s="149"/>
      <c r="Q55" s="145">
        <f t="shared" si="20"/>
        <v>0</v>
      </c>
      <c r="R55" s="145">
        <f t="shared" si="4"/>
        <v>0</v>
      </c>
      <c r="S55" s="146">
        <f t="shared" si="5"/>
        <v>0</v>
      </c>
      <c r="T55" s="145">
        <f t="shared" si="6"/>
        <v>0</v>
      </c>
      <c r="U55" s="146">
        <f t="shared" si="7"/>
        <v>0</v>
      </c>
      <c r="V55" s="146">
        <f t="shared" si="8"/>
        <v>0</v>
      </c>
      <c r="W55" s="145">
        <f t="shared" si="9"/>
        <v>0</v>
      </c>
      <c r="X55" s="145">
        <f t="shared" si="10"/>
        <v>0</v>
      </c>
      <c r="Y55" s="145">
        <f t="shared" si="21"/>
        <v>0</v>
      </c>
      <c r="Z55" s="146">
        <f t="shared" si="11"/>
        <v>0</v>
      </c>
      <c r="AA55" s="145">
        <f t="shared" si="22"/>
        <v>0</v>
      </c>
      <c r="AB55" s="145">
        <f t="shared" ca="1" si="12"/>
        <v>0</v>
      </c>
      <c r="AC55" s="145">
        <f t="shared" ca="1" si="13"/>
        <v>0</v>
      </c>
      <c r="AD55" s="145">
        <f t="shared" ca="1" si="14"/>
        <v>0</v>
      </c>
      <c r="AE55" s="145">
        <f t="shared" ca="1" si="15"/>
        <v>0</v>
      </c>
      <c r="AF55" s="145">
        <f t="shared" ca="1" si="23"/>
        <v>0</v>
      </c>
      <c r="AG55" s="145">
        <f t="shared" ca="1" si="24"/>
        <v>0</v>
      </c>
      <c r="AH55" s="145">
        <f t="shared" ca="1" si="16"/>
        <v>0</v>
      </c>
      <c r="AI55" s="145">
        <f t="shared" ca="1" si="17"/>
        <v>0</v>
      </c>
      <c r="AJ55" s="145">
        <f t="shared" ca="1" si="18"/>
        <v>0</v>
      </c>
      <c r="AK55" s="145">
        <f t="shared" ca="1" si="2"/>
        <v>0</v>
      </c>
      <c r="AL55" s="145">
        <f t="shared" ca="1" si="3"/>
        <v>0</v>
      </c>
      <c r="AM55" s="145">
        <f t="shared" ca="1" si="25"/>
        <v>0</v>
      </c>
      <c r="AN55" s="145">
        <f t="shared" ca="1" si="26"/>
        <v>0</v>
      </c>
      <c r="AO55" s="145">
        <f t="shared" ca="1" si="27"/>
        <v>0</v>
      </c>
    </row>
    <row r="56" spans="1:41" s="145" customFormat="1" ht="15.75" x14ac:dyDescent="0.25">
      <c r="A56" s="13"/>
      <c r="B56" s="147"/>
      <c r="C56" s="148"/>
      <c r="D56" s="148"/>
      <c r="E56" s="143"/>
      <c r="F56" s="143"/>
      <c r="G56" s="148"/>
      <c r="H56" s="143"/>
      <c r="I56" s="141">
        <f t="shared" si="0"/>
        <v>0</v>
      </c>
      <c r="J56" s="142"/>
      <c r="K56" s="16"/>
      <c r="L56" s="147"/>
      <c r="M56" s="14">
        <f t="shared" ca="1" si="1"/>
        <v>0</v>
      </c>
      <c r="N56" s="15">
        <f t="shared" ca="1" si="19"/>
        <v>0</v>
      </c>
      <c r="O56" s="147"/>
      <c r="P56" s="149"/>
      <c r="Q56" s="145">
        <f t="shared" si="20"/>
        <v>0</v>
      </c>
      <c r="R56" s="145">
        <f t="shared" si="4"/>
        <v>0</v>
      </c>
      <c r="S56" s="146">
        <f t="shared" si="5"/>
        <v>0</v>
      </c>
      <c r="T56" s="145">
        <f t="shared" si="6"/>
        <v>0</v>
      </c>
      <c r="U56" s="146">
        <f t="shared" si="7"/>
        <v>0</v>
      </c>
      <c r="V56" s="146">
        <f t="shared" si="8"/>
        <v>0</v>
      </c>
      <c r="W56" s="145">
        <f t="shared" si="9"/>
        <v>0</v>
      </c>
      <c r="X56" s="145">
        <f t="shared" si="10"/>
        <v>0</v>
      </c>
      <c r="Y56" s="145">
        <f t="shared" si="21"/>
        <v>0</v>
      </c>
      <c r="Z56" s="146">
        <f t="shared" si="11"/>
        <v>0</v>
      </c>
      <c r="AA56" s="145">
        <f t="shared" si="22"/>
        <v>0</v>
      </c>
      <c r="AB56" s="145">
        <f t="shared" ca="1" si="12"/>
        <v>0</v>
      </c>
      <c r="AC56" s="145">
        <f t="shared" ca="1" si="13"/>
        <v>0</v>
      </c>
      <c r="AD56" s="145">
        <f t="shared" ca="1" si="14"/>
        <v>0</v>
      </c>
      <c r="AE56" s="145">
        <f t="shared" ca="1" si="15"/>
        <v>0</v>
      </c>
      <c r="AF56" s="145">
        <f t="shared" ca="1" si="23"/>
        <v>0</v>
      </c>
      <c r="AG56" s="145">
        <f t="shared" ca="1" si="24"/>
        <v>0</v>
      </c>
      <c r="AH56" s="145">
        <f t="shared" ca="1" si="16"/>
        <v>0</v>
      </c>
      <c r="AI56" s="145">
        <f t="shared" ca="1" si="17"/>
        <v>0</v>
      </c>
      <c r="AJ56" s="145">
        <f t="shared" ca="1" si="18"/>
        <v>0</v>
      </c>
      <c r="AK56" s="145">
        <f t="shared" ca="1" si="2"/>
        <v>0</v>
      </c>
      <c r="AL56" s="145">
        <f t="shared" ca="1" si="3"/>
        <v>0</v>
      </c>
      <c r="AM56" s="145">
        <f t="shared" ca="1" si="25"/>
        <v>0</v>
      </c>
      <c r="AN56" s="145">
        <f t="shared" ca="1" si="26"/>
        <v>0</v>
      </c>
      <c r="AO56" s="145">
        <f t="shared" ca="1" si="27"/>
        <v>0</v>
      </c>
    </row>
    <row r="57" spans="1:41" s="145" customFormat="1" ht="15.75" x14ac:dyDescent="0.25">
      <c r="A57" s="13"/>
      <c r="B57" s="147"/>
      <c r="C57" s="148"/>
      <c r="D57" s="148"/>
      <c r="E57" s="143"/>
      <c r="F57" s="143"/>
      <c r="G57" s="148"/>
      <c r="H57" s="143"/>
      <c r="I57" s="141">
        <f t="shared" si="0"/>
        <v>0</v>
      </c>
      <c r="J57" s="142"/>
      <c r="K57" s="16"/>
      <c r="L57" s="147"/>
      <c r="M57" s="14">
        <f t="shared" ca="1" si="1"/>
        <v>0</v>
      </c>
      <c r="N57" s="15">
        <f t="shared" ca="1" si="19"/>
        <v>0</v>
      </c>
      <c r="O57" s="147"/>
      <c r="P57" s="149"/>
      <c r="Q57" s="145">
        <f t="shared" si="20"/>
        <v>0</v>
      </c>
      <c r="R57" s="145">
        <f t="shared" si="4"/>
        <v>0</v>
      </c>
      <c r="S57" s="146">
        <f t="shared" si="5"/>
        <v>0</v>
      </c>
      <c r="T57" s="145">
        <f t="shared" si="6"/>
        <v>0</v>
      </c>
      <c r="U57" s="146">
        <f t="shared" si="7"/>
        <v>0</v>
      </c>
      <c r="V57" s="146">
        <f t="shared" si="8"/>
        <v>0</v>
      </c>
      <c r="W57" s="145">
        <f t="shared" si="9"/>
        <v>0</v>
      </c>
      <c r="X57" s="145">
        <f t="shared" si="10"/>
        <v>0</v>
      </c>
      <c r="Y57" s="145">
        <f t="shared" si="21"/>
        <v>0</v>
      </c>
      <c r="Z57" s="146">
        <f t="shared" si="11"/>
        <v>0</v>
      </c>
      <c r="AA57" s="145">
        <f t="shared" si="22"/>
        <v>0</v>
      </c>
      <c r="AB57" s="145">
        <f t="shared" ca="1" si="12"/>
        <v>0</v>
      </c>
      <c r="AC57" s="145">
        <f t="shared" ca="1" si="13"/>
        <v>0</v>
      </c>
      <c r="AD57" s="145">
        <f t="shared" ca="1" si="14"/>
        <v>0</v>
      </c>
      <c r="AE57" s="145">
        <f t="shared" ca="1" si="15"/>
        <v>0</v>
      </c>
      <c r="AF57" s="145">
        <f t="shared" ca="1" si="23"/>
        <v>0</v>
      </c>
      <c r="AG57" s="145">
        <f t="shared" ca="1" si="24"/>
        <v>0</v>
      </c>
      <c r="AH57" s="145">
        <f t="shared" ca="1" si="16"/>
        <v>0</v>
      </c>
      <c r="AI57" s="145">
        <f t="shared" ca="1" si="17"/>
        <v>0</v>
      </c>
      <c r="AJ57" s="145">
        <f t="shared" ca="1" si="18"/>
        <v>0</v>
      </c>
      <c r="AK57" s="145">
        <f t="shared" ca="1" si="2"/>
        <v>0</v>
      </c>
      <c r="AL57" s="145">
        <f t="shared" ca="1" si="3"/>
        <v>0</v>
      </c>
      <c r="AM57" s="145">
        <f t="shared" ca="1" si="25"/>
        <v>0</v>
      </c>
      <c r="AN57" s="145">
        <f t="shared" ca="1" si="26"/>
        <v>0</v>
      </c>
      <c r="AO57" s="145">
        <f t="shared" ca="1" si="27"/>
        <v>0</v>
      </c>
    </row>
    <row r="58" spans="1:41" s="145" customFormat="1" ht="15.75" x14ac:dyDescent="0.25">
      <c r="A58" s="13"/>
      <c r="B58" s="147"/>
      <c r="C58" s="148"/>
      <c r="D58" s="148"/>
      <c r="E58" s="143"/>
      <c r="F58" s="143"/>
      <c r="G58" s="148"/>
      <c r="H58" s="143"/>
      <c r="I58" s="141">
        <f t="shared" si="0"/>
        <v>0</v>
      </c>
      <c r="J58" s="142"/>
      <c r="K58" s="16"/>
      <c r="L58" s="147"/>
      <c r="M58" s="14">
        <f t="shared" ca="1" si="1"/>
        <v>0</v>
      </c>
      <c r="N58" s="15">
        <f t="shared" ca="1" si="19"/>
        <v>0</v>
      </c>
      <c r="O58" s="147"/>
      <c r="P58" s="149"/>
      <c r="Q58" s="145">
        <f t="shared" si="20"/>
        <v>0</v>
      </c>
      <c r="R58" s="145">
        <f t="shared" si="4"/>
        <v>0</v>
      </c>
      <c r="S58" s="146">
        <f t="shared" si="5"/>
        <v>0</v>
      </c>
      <c r="T58" s="145">
        <f t="shared" si="6"/>
        <v>0</v>
      </c>
      <c r="U58" s="146">
        <f t="shared" si="7"/>
        <v>0</v>
      </c>
      <c r="V58" s="146">
        <f t="shared" si="8"/>
        <v>0</v>
      </c>
      <c r="W58" s="145">
        <f t="shared" si="9"/>
        <v>0</v>
      </c>
      <c r="X58" s="145">
        <f t="shared" si="10"/>
        <v>0</v>
      </c>
      <c r="Y58" s="145">
        <f t="shared" si="21"/>
        <v>0</v>
      </c>
      <c r="Z58" s="146">
        <f t="shared" si="11"/>
        <v>0</v>
      </c>
      <c r="AA58" s="145">
        <f t="shared" si="22"/>
        <v>0</v>
      </c>
      <c r="AB58" s="145">
        <f t="shared" ca="1" si="12"/>
        <v>0</v>
      </c>
      <c r="AC58" s="145">
        <f t="shared" ca="1" si="13"/>
        <v>0</v>
      </c>
      <c r="AD58" s="145">
        <f t="shared" ca="1" si="14"/>
        <v>0</v>
      </c>
      <c r="AE58" s="145">
        <f t="shared" ca="1" si="15"/>
        <v>0</v>
      </c>
      <c r="AF58" s="145">
        <f t="shared" ca="1" si="23"/>
        <v>0</v>
      </c>
      <c r="AG58" s="145">
        <f t="shared" ca="1" si="24"/>
        <v>0</v>
      </c>
      <c r="AH58" s="145">
        <f t="shared" ca="1" si="16"/>
        <v>0</v>
      </c>
      <c r="AI58" s="145">
        <f t="shared" ca="1" si="17"/>
        <v>0</v>
      </c>
      <c r="AJ58" s="145">
        <f t="shared" ca="1" si="18"/>
        <v>0</v>
      </c>
      <c r="AK58" s="145">
        <f t="shared" ca="1" si="2"/>
        <v>0</v>
      </c>
      <c r="AL58" s="145">
        <f t="shared" ca="1" si="3"/>
        <v>0</v>
      </c>
      <c r="AM58" s="145">
        <f t="shared" ca="1" si="25"/>
        <v>0</v>
      </c>
      <c r="AN58" s="145">
        <f t="shared" ca="1" si="26"/>
        <v>0</v>
      </c>
      <c r="AO58" s="145">
        <f t="shared" ca="1" si="27"/>
        <v>0</v>
      </c>
    </row>
    <row r="59" spans="1:41" s="145" customFormat="1" ht="15.75" x14ac:dyDescent="0.25">
      <c r="A59" s="13"/>
      <c r="B59" s="147"/>
      <c r="C59" s="148"/>
      <c r="D59" s="148"/>
      <c r="E59" s="143"/>
      <c r="F59" s="143"/>
      <c r="G59" s="148"/>
      <c r="H59" s="143"/>
      <c r="I59" s="141">
        <f t="shared" si="0"/>
        <v>0</v>
      </c>
      <c r="J59" s="142"/>
      <c r="K59" s="16"/>
      <c r="L59" s="147"/>
      <c r="M59" s="14">
        <f t="shared" ca="1" si="1"/>
        <v>0</v>
      </c>
      <c r="N59" s="15">
        <f t="shared" ca="1" si="19"/>
        <v>0</v>
      </c>
      <c r="O59" s="147"/>
      <c r="P59" s="149"/>
      <c r="Q59" s="145">
        <f t="shared" si="20"/>
        <v>0</v>
      </c>
      <c r="R59" s="145">
        <f t="shared" si="4"/>
        <v>0</v>
      </c>
      <c r="S59" s="146">
        <f t="shared" si="5"/>
        <v>0</v>
      </c>
      <c r="T59" s="145">
        <f t="shared" si="6"/>
        <v>0</v>
      </c>
      <c r="U59" s="146">
        <f t="shared" si="7"/>
        <v>0</v>
      </c>
      <c r="V59" s="146">
        <f t="shared" si="8"/>
        <v>0</v>
      </c>
      <c r="W59" s="145">
        <f t="shared" si="9"/>
        <v>0</v>
      </c>
      <c r="X59" s="145">
        <f t="shared" si="10"/>
        <v>0</v>
      </c>
      <c r="Y59" s="145">
        <f t="shared" si="21"/>
        <v>0</v>
      </c>
      <c r="Z59" s="146">
        <f t="shared" si="11"/>
        <v>0</v>
      </c>
      <c r="AA59" s="145">
        <f t="shared" si="22"/>
        <v>0</v>
      </c>
      <c r="AB59" s="145">
        <f t="shared" ca="1" si="12"/>
        <v>0</v>
      </c>
      <c r="AC59" s="145">
        <f t="shared" ca="1" si="13"/>
        <v>0</v>
      </c>
      <c r="AD59" s="145">
        <f t="shared" ca="1" si="14"/>
        <v>0</v>
      </c>
      <c r="AE59" s="145">
        <f t="shared" ca="1" si="15"/>
        <v>0</v>
      </c>
      <c r="AF59" s="145">
        <f t="shared" ca="1" si="23"/>
        <v>0</v>
      </c>
      <c r="AG59" s="145">
        <f t="shared" ca="1" si="24"/>
        <v>0</v>
      </c>
      <c r="AH59" s="145">
        <f t="shared" ca="1" si="16"/>
        <v>0</v>
      </c>
      <c r="AI59" s="145">
        <f t="shared" ca="1" si="17"/>
        <v>0</v>
      </c>
      <c r="AJ59" s="145">
        <f t="shared" ca="1" si="18"/>
        <v>0</v>
      </c>
      <c r="AK59" s="145">
        <f t="shared" ca="1" si="2"/>
        <v>0</v>
      </c>
      <c r="AL59" s="145">
        <f t="shared" ca="1" si="3"/>
        <v>0</v>
      </c>
      <c r="AM59" s="145">
        <f t="shared" ca="1" si="25"/>
        <v>0</v>
      </c>
      <c r="AN59" s="145">
        <f t="shared" ca="1" si="26"/>
        <v>0</v>
      </c>
      <c r="AO59" s="145">
        <f t="shared" ca="1" si="27"/>
        <v>0</v>
      </c>
    </row>
    <row r="60" spans="1:41" s="145" customFormat="1" ht="15.75" x14ac:dyDescent="0.25">
      <c r="A60" s="13"/>
      <c r="B60" s="147"/>
      <c r="C60" s="148"/>
      <c r="D60" s="148"/>
      <c r="E60" s="143"/>
      <c r="F60" s="143"/>
      <c r="G60" s="148"/>
      <c r="H60" s="143"/>
      <c r="I60" s="141">
        <f t="shared" si="0"/>
        <v>0</v>
      </c>
      <c r="J60" s="142"/>
      <c r="K60" s="16"/>
      <c r="L60" s="147"/>
      <c r="M60" s="14">
        <f t="shared" ca="1" si="1"/>
        <v>0</v>
      </c>
      <c r="N60" s="15">
        <f t="shared" ca="1" si="19"/>
        <v>0</v>
      </c>
      <c r="O60" s="147"/>
      <c r="P60" s="149"/>
      <c r="Q60" s="145">
        <f t="shared" si="20"/>
        <v>0</v>
      </c>
      <c r="R60" s="145">
        <f t="shared" si="4"/>
        <v>0</v>
      </c>
      <c r="S60" s="146">
        <f t="shared" si="5"/>
        <v>0</v>
      </c>
      <c r="T60" s="145">
        <f t="shared" si="6"/>
        <v>0</v>
      </c>
      <c r="U60" s="146">
        <f t="shared" si="7"/>
        <v>0</v>
      </c>
      <c r="V60" s="146">
        <f t="shared" si="8"/>
        <v>0</v>
      </c>
      <c r="W60" s="145">
        <f t="shared" si="9"/>
        <v>0</v>
      </c>
      <c r="X60" s="145">
        <f t="shared" si="10"/>
        <v>0</v>
      </c>
      <c r="Y60" s="145">
        <f t="shared" si="21"/>
        <v>0</v>
      </c>
      <c r="Z60" s="146">
        <f t="shared" si="11"/>
        <v>0</v>
      </c>
      <c r="AA60" s="145">
        <f t="shared" si="22"/>
        <v>0</v>
      </c>
      <c r="AB60" s="145">
        <f t="shared" ca="1" si="12"/>
        <v>0</v>
      </c>
      <c r="AC60" s="145">
        <f t="shared" ca="1" si="13"/>
        <v>0</v>
      </c>
      <c r="AD60" s="145">
        <f t="shared" ca="1" si="14"/>
        <v>0</v>
      </c>
      <c r="AE60" s="145">
        <f t="shared" ca="1" si="15"/>
        <v>0</v>
      </c>
      <c r="AF60" s="145">
        <f t="shared" ca="1" si="23"/>
        <v>0</v>
      </c>
      <c r="AG60" s="145">
        <f t="shared" ca="1" si="24"/>
        <v>0</v>
      </c>
      <c r="AH60" s="145">
        <f t="shared" ca="1" si="16"/>
        <v>0</v>
      </c>
      <c r="AI60" s="145">
        <f t="shared" ca="1" si="17"/>
        <v>0</v>
      </c>
      <c r="AJ60" s="145">
        <f t="shared" ca="1" si="18"/>
        <v>0</v>
      </c>
      <c r="AK60" s="145">
        <f t="shared" ca="1" si="2"/>
        <v>0</v>
      </c>
      <c r="AL60" s="145">
        <f t="shared" ca="1" si="3"/>
        <v>0</v>
      </c>
      <c r="AM60" s="145">
        <f t="shared" ca="1" si="25"/>
        <v>0</v>
      </c>
      <c r="AN60" s="145">
        <f t="shared" ca="1" si="26"/>
        <v>0</v>
      </c>
      <c r="AO60" s="145">
        <f t="shared" ca="1" si="27"/>
        <v>0</v>
      </c>
    </row>
    <row r="61" spans="1:41" s="145" customFormat="1" ht="15.75" x14ac:dyDescent="0.25">
      <c r="A61" s="13"/>
      <c r="B61" s="147"/>
      <c r="C61" s="148"/>
      <c r="D61" s="148"/>
      <c r="E61" s="143"/>
      <c r="F61" s="143"/>
      <c r="G61" s="148"/>
      <c r="H61" s="143"/>
      <c r="I61" s="141">
        <f t="shared" si="0"/>
        <v>0</v>
      </c>
      <c r="J61" s="142"/>
      <c r="K61" s="16"/>
      <c r="L61" s="147"/>
      <c r="M61" s="14">
        <f t="shared" ca="1" si="1"/>
        <v>0</v>
      </c>
      <c r="N61" s="15">
        <f t="shared" ca="1" si="19"/>
        <v>0</v>
      </c>
      <c r="O61" s="147"/>
      <c r="P61" s="149"/>
      <c r="Q61" s="145">
        <f t="shared" si="20"/>
        <v>0</v>
      </c>
      <c r="R61" s="145">
        <f t="shared" si="4"/>
        <v>0</v>
      </c>
      <c r="S61" s="146">
        <f t="shared" si="5"/>
        <v>0</v>
      </c>
      <c r="T61" s="145">
        <f t="shared" si="6"/>
        <v>0</v>
      </c>
      <c r="U61" s="146">
        <f t="shared" si="7"/>
        <v>0</v>
      </c>
      <c r="V61" s="146">
        <f t="shared" si="8"/>
        <v>0</v>
      </c>
      <c r="W61" s="145">
        <f t="shared" si="9"/>
        <v>0</v>
      </c>
      <c r="X61" s="145">
        <f t="shared" si="10"/>
        <v>0</v>
      </c>
      <c r="Y61" s="145">
        <f t="shared" si="21"/>
        <v>0</v>
      </c>
      <c r="Z61" s="146">
        <f t="shared" si="11"/>
        <v>0</v>
      </c>
      <c r="AA61" s="145">
        <f t="shared" si="22"/>
        <v>0</v>
      </c>
      <c r="AB61" s="145">
        <f t="shared" ca="1" si="12"/>
        <v>0</v>
      </c>
      <c r="AC61" s="145">
        <f t="shared" ca="1" si="13"/>
        <v>0</v>
      </c>
      <c r="AD61" s="145">
        <f t="shared" ca="1" si="14"/>
        <v>0</v>
      </c>
      <c r="AE61" s="145">
        <f t="shared" ca="1" si="15"/>
        <v>0</v>
      </c>
      <c r="AF61" s="145">
        <f t="shared" ca="1" si="23"/>
        <v>0</v>
      </c>
      <c r="AG61" s="145">
        <f t="shared" ca="1" si="24"/>
        <v>0</v>
      </c>
      <c r="AH61" s="145">
        <f t="shared" ca="1" si="16"/>
        <v>0</v>
      </c>
      <c r="AI61" s="145">
        <f t="shared" ca="1" si="17"/>
        <v>0</v>
      </c>
      <c r="AJ61" s="145">
        <f t="shared" ca="1" si="18"/>
        <v>0</v>
      </c>
      <c r="AK61" s="145">
        <f t="shared" ca="1" si="2"/>
        <v>0</v>
      </c>
      <c r="AL61" s="145">
        <f t="shared" ca="1" si="3"/>
        <v>0</v>
      </c>
      <c r="AM61" s="145">
        <f t="shared" ca="1" si="25"/>
        <v>0</v>
      </c>
      <c r="AN61" s="145">
        <f t="shared" ca="1" si="26"/>
        <v>0</v>
      </c>
      <c r="AO61" s="145">
        <f t="shared" ca="1" si="27"/>
        <v>0</v>
      </c>
    </row>
    <row r="62" spans="1:41" s="145" customFormat="1" ht="15.75" x14ac:dyDescent="0.25">
      <c r="A62" s="13"/>
      <c r="B62" s="147"/>
      <c r="C62" s="148"/>
      <c r="D62" s="148"/>
      <c r="E62" s="143"/>
      <c r="F62" s="143"/>
      <c r="G62" s="148"/>
      <c r="H62" s="143"/>
      <c r="I62" s="141">
        <f t="shared" si="0"/>
        <v>0</v>
      </c>
      <c r="J62" s="142"/>
      <c r="K62" s="16"/>
      <c r="L62" s="147"/>
      <c r="M62" s="14">
        <f t="shared" ca="1" si="1"/>
        <v>0</v>
      </c>
      <c r="N62" s="15">
        <f t="shared" ca="1" si="19"/>
        <v>0</v>
      </c>
      <c r="O62" s="147"/>
      <c r="P62" s="149"/>
      <c r="Q62" s="145">
        <f t="shared" si="20"/>
        <v>0</v>
      </c>
      <c r="R62" s="145">
        <f t="shared" si="4"/>
        <v>0</v>
      </c>
      <c r="S62" s="146">
        <f t="shared" si="5"/>
        <v>0</v>
      </c>
      <c r="T62" s="145">
        <f t="shared" si="6"/>
        <v>0</v>
      </c>
      <c r="U62" s="146">
        <f t="shared" si="7"/>
        <v>0</v>
      </c>
      <c r="V62" s="146">
        <f t="shared" si="8"/>
        <v>0</v>
      </c>
      <c r="W62" s="145">
        <f t="shared" si="9"/>
        <v>0</v>
      </c>
      <c r="X62" s="145">
        <f t="shared" si="10"/>
        <v>0</v>
      </c>
      <c r="Y62" s="145">
        <f t="shared" si="21"/>
        <v>0</v>
      </c>
      <c r="Z62" s="146">
        <f t="shared" si="11"/>
        <v>0</v>
      </c>
      <c r="AA62" s="145">
        <f t="shared" si="22"/>
        <v>0</v>
      </c>
      <c r="AB62" s="145">
        <f t="shared" ca="1" si="12"/>
        <v>0</v>
      </c>
      <c r="AC62" s="145">
        <f t="shared" ca="1" si="13"/>
        <v>0</v>
      </c>
      <c r="AD62" s="145">
        <f t="shared" ca="1" si="14"/>
        <v>0</v>
      </c>
      <c r="AE62" s="145">
        <f t="shared" ca="1" si="15"/>
        <v>0</v>
      </c>
      <c r="AF62" s="145">
        <f t="shared" ca="1" si="23"/>
        <v>0</v>
      </c>
      <c r="AG62" s="145">
        <f t="shared" ca="1" si="24"/>
        <v>0</v>
      </c>
      <c r="AH62" s="145">
        <f t="shared" ca="1" si="16"/>
        <v>0</v>
      </c>
      <c r="AI62" s="145">
        <f t="shared" ca="1" si="17"/>
        <v>0</v>
      </c>
      <c r="AJ62" s="145">
        <f t="shared" ca="1" si="18"/>
        <v>0</v>
      </c>
      <c r="AK62" s="145">
        <f t="shared" ca="1" si="2"/>
        <v>0</v>
      </c>
      <c r="AL62" s="145">
        <f t="shared" ca="1" si="3"/>
        <v>0</v>
      </c>
      <c r="AM62" s="145">
        <f t="shared" ca="1" si="25"/>
        <v>0</v>
      </c>
      <c r="AN62" s="145">
        <f t="shared" ca="1" si="26"/>
        <v>0</v>
      </c>
      <c r="AO62" s="145">
        <f t="shared" ca="1" si="27"/>
        <v>0</v>
      </c>
    </row>
    <row r="63" spans="1:41" s="145" customFormat="1" ht="15.75" x14ac:dyDescent="0.25">
      <c r="A63" s="13"/>
      <c r="B63" s="147"/>
      <c r="C63" s="148"/>
      <c r="D63" s="148"/>
      <c r="E63" s="143"/>
      <c r="F63" s="143"/>
      <c r="G63" s="148"/>
      <c r="H63" s="143"/>
      <c r="I63" s="141">
        <f t="shared" si="0"/>
        <v>0</v>
      </c>
      <c r="J63" s="142"/>
      <c r="K63" s="16"/>
      <c r="L63" s="147"/>
      <c r="M63" s="14">
        <f t="shared" ca="1" si="1"/>
        <v>0</v>
      </c>
      <c r="N63" s="15">
        <f t="shared" ca="1" si="19"/>
        <v>0</v>
      </c>
      <c r="O63" s="147"/>
      <c r="P63" s="149"/>
      <c r="Q63" s="145">
        <f t="shared" si="20"/>
        <v>0</v>
      </c>
      <c r="R63" s="145">
        <f t="shared" si="4"/>
        <v>0</v>
      </c>
      <c r="S63" s="146">
        <f t="shared" si="5"/>
        <v>0</v>
      </c>
      <c r="T63" s="145">
        <f t="shared" si="6"/>
        <v>0</v>
      </c>
      <c r="U63" s="146">
        <f t="shared" si="7"/>
        <v>0</v>
      </c>
      <c r="V63" s="146">
        <f t="shared" si="8"/>
        <v>0</v>
      </c>
      <c r="W63" s="145">
        <f t="shared" si="9"/>
        <v>0</v>
      </c>
      <c r="X63" s="145">
        <f t="shared" si="10"/>
        <v>0</v>
      </c>
      <c r="Y63" s="145">
        <f t="shared" si="21"/>
        <v>0</v>
      </c>
      <c r="Z63" s="146">
        <f t="shared" si="11"/>
        <v>0</v>
      </c>
      <c r="AA63" s="145">
        <f t="shared" si="22"/>
        <v>0</v>
      </c>
      <c r="AB63" s="145">
        <f t="shared" ca="1" si="12"/>
        <v>0</v>
      </c>
      <c r="AC63" s="145">
        <f t="shared" ca="1" si="13"/>
        <v>0</v>
      </c>
      <c r="AD63" s="145">
        <f t="shared" ca="1" si="14"/>
        <v>0</v>
      </c>
      <c r="AE63" s="145">
        <f t="shared" ca="1" si="15"/>
        <v>0</v>
      </c>
      <c r="AF63" s="145">
        <f t="shared" ca="1" si="23"/>
        <v>0</v>
      </c>
      <c r="AG63" s="145">
        <f t="shared" ca="1" si="24"/>
        <v>0</v>
      </c>
      <c r="AH63" s="145">
        <f t="shared" ca="1" si="16"/>
        <v>0</v>
      </c>
      <c r="AI63" s="145">
        <f t="shared" ca="1" si="17"/>
        <v>0</v>
      </c>
      <c r="AJ63" s="145">
        <f t="shared" ca="1" si="18"/>
        <v>0</v>
      </c>
      <c r="AK63" s="145">
        <f t="shared" ca="1" si="2"/>
        <v>0</v>
      </c>
      <c r="AL63" s="145">
        <f t="shared" ca="1" si="3"/>
        <v>0</v>
      </c>
      <c r="AM63" s="145">
        <f t="shared" ca="1" si="25"/>
        <v>0</v>
      </c>
      <c r="AN63" s="145">
        <f t="shared" ca="1" si="26"/>
        <v>0</v>
      </c>
      <c r="AO63" s="145">
        <f t="shared" ca="1" si="27"/>
        <v>0</v>
      </c>
    </row>
    <row r="64" spans="1:41" s="145" customFormat="1" ht="15.75" x14ac:dyDescent="0.25">
      <c r="A64" s="13"/>
      <c r="B64" s="147"/>
      <c r="C64" s="148"/>
      <c r="D64" s="148"/>
      <c r="E64" s="143"/>
      <c r="F64" s="143"/>
      <c r="G64" s="148"/>
      <c r="H64" s="143"/>
      <c r="I64" s="141">
        <f t="shared" si="0"/>
        <v>0</v>
      </c>
      <c r="J64" s="142"/>
      <c r="K64" s="16"/>
      <c r="L64" s="147"/>
      <c r="M64" s="14">
        <f t="shared" ca="1" si="1"/>
        <v>0</v>
      </c>
      <c r="N64" s="15">
        <f t="shared" ca="1" si="19"/>
        <v>0</v>
      </c>
      <c r="O64" s="147"/>
      <c r="P64" s="149"/>
      <c r="Q64" s="145">
        <f t="shared" si="20"/>
        <v>0</v>
      </c>
      <c r="R64" s="145">
        <f t="shared" si="4"/>
        <v>0</v>
      </c>
      <c r="S64" s="146">
        <f t="shared" si="5"/>
        <v>0</v>
      </c>
      <c r="T64" s="145">
        <f t="shared" si="6"/>
        <v>0</v>
      </c>
      <c r="U64" s="146">
        <f t="shared" si="7"/>
        <v>0</v>
      </c>
      <c r="V64" s="146">
        <f t="shared" si="8"/>
        <v>0</v>
      </c>
      <c r="W64" s="145">
        <f t="shared" si="9"/>
        <v>0</v>
      </c>
      <c r="X64" s="145">
        <f t="shared" si="10"/>
        <v>0</v>
      </c>
      <c r="Y64" s="145">
        <f t="shared" si="21"/>
        <v>0</v>
      </c>
      <c r="Z64" s="146">
        <f t="shared" si="11"/>
        <v>0</v>
      </c>
      <c r="AA64" s="145">
        <f t="shared" si="22"/>
        <v>0</v>
      </c>
      <c r="AB64" s="145">
        <f t="shared" ca="1" si="12"/>
        <v>0</v>
      </c>
      <c r="AC64" s="145">
        <f t="shared" ca="1" si="13"/>
        <v>0</v>
      </c>
      <c r="AD64" s="145">
        <f t="shared" ca="1" si="14"/>
        <v>0</v>
      </c>
      <c r="AE64" s="145">
        <f t="shared" ca="1" si="15"/>
        <v>0</v>
      </c>
      <c r="AF64" s="145">
        <f t="shared" ca="1" si="23"/>
        <v>0</v>
      </c>
      <c r="AG64" s="145">
        <f t="shared" ca="1" si="24"/>
        <v>0</v>
      </c>
      <c r="AH64" s="145">
        <f t="shared" ca="1" si="16"/>
        <v>0</v>
      </c>
      <c r="AI64" s="145">
        <f t="shared" ca="1" si="17"/>
        <v>0</v>
      </c>
      <c r="AJ64" s="145">
        <f t="shared" ca="1" si="18"/>
        <v>0</v>
      </c>
      <c r="AK64" s="145">
        <f t="shared" ca="1" si="2"/>
        <v>0</v>
      </c>
      <c r="AL64" s="145">
        <f t="shared" ca="1" si="3"/>
        <v>0</v>
      </c>
      <c r="AM64" s="145">
        <f t="shared" ca="1" si="25"/>
        <v>0</v>
      </c>
      <c r="AN64" s="145">
        <f t="shared" ca="1" si="26"/>
        <v>0</v>
      </c>
      <c r="AO64" s="145">
        <f t="shared" ca="1" si="27"/>
        <v>0</v>
      </c>
    </row>
    <row r="65" spans="1:41" s="145" customFormat="1" ht="15.75" x14ac:dyDescent="0.25">
      <c r="A65" s="13"/>
      <c r="B65" s="147"/>
      <c r="C65" s="148"/>
      <c r="D65" s="148"/>
      <c r="E65" s="143"/>
      <c r="F65" s="143"/>
      <c r="G65" s="148"/>
      <c r="H65" s="143"/>
      <c r="I65" s="141">
        <f t="shared" si="0"/>
        <v>0</v>
      </c>
      <c r="J65" s="142"/>
      <c r="K65" s="16"/>
      <c r="L65" s="147"/>
      <c r="M65" s="14">
        <f t="shared" ca="1" si="1"/>
        <v>0</v>
      </c>
      <c r="N65" s="15">
        <f t="shared" ca="1" si="19"/>
        <v>0</v>
      </c>
      <c r="O65" s="147"/>
      <c r="P65" s="149"/>
      <c r="Q65" s="145">
        <f t="shared" si="20"/>
        <v>0</v>
      </c>
      <c r="R65" s="145">
        <f t="shared" si="4"/>
        <v>0</v>
      </c>
      <c r="S65" s="146">
        <f t="shared" si="5"/>
        <v>0</v>
      </c>
      <c r="T65" s="145">
        <f t="shared" si="6"/>
        <v>0</v>
      </c>
      <c r="U65" s="146">
        <f t="shared" si="7"/>
        <v>0</v>
      </c>
      <c r="V65" s="146">
        <f t="shared" si="8"/>
        <v>0</v>
      </c>
      <c r="W65" s="145">
        <f t="shared" si="9"/>
        <v>0</v>
      </c>
      <c r="X65" s="145">
        <f t="shared" si="10"/>
        <v>0</v>
      </c>
      <c r="Y65" s="145">
        <f t="shared" si="21"/>
        <v>0</v>
      </c>
      <c r="Z65" s="146">
        <f t="shared" si="11"/>
        <v>0</v>
      </c>
      <c r="AA65" s="145">
        <f t="shared" si="22"/>
        <v>0</v>
      </c>
      <c r="AB65" s="145">
        <f t="shared" ca="1" si="12"/>
        <v>0</v>
      </c>
      <c r="AC65" s="145">
        <f t="shared" ca="1" si="13"/>
        <v>0</v>
      </c>
      <c r="AD65" s="145">
        <f t="shared" ca="1" si="14"/>
        <v>0</v>
      </c>
      <c r="AE65" s="145">
        <f t="shared" ca="1" si="15"/>
        <v>0</v>
      </c>
      <c r="AF65" s="145">
        <f t="shared" ca="1" si="23"/>
        <v>0</v>
      </c>
      <c r="AG65" s="145">
        <f t="shared" ca="1" si="24"/>
        <v>0</v>
      </c>
      <c r="AH65" s="145">
        <f t="shared" ca="1" si="16"/>
        <v>0</v>
      </c>
      <c r="AI65" s="145">
        <f t="shared" ca="1" si="17"/>
        <v>0</v>
      </c>
      <c r="AJ65" s="145">
        <f t="shared" ca="1" si="18"/>
        <v>0</v>
      </c>
      <c r="AK65" s="145">
        <f t="shared" ca="1" si="2"/>
        <v>0</v>
      </c>
      <c r="AL65" s="145">
        <f t="shared" ca="1" si="3"/>
        <v>0</v>
      </c>
      <c r="AM65" s="145">
        <f t="shared" ca="1" si="25"/>
        <v>0</v>
      </c>
      <c r="AN65" s="145">
        <f t="shared" ca="1" si="26"/>
        <v>0</v>
      </c>
      <c r="AO65" s="145">
        <f t="shared" ca="1" si="27"/>
        <v>0</v>
      </c>
    </row>
    <row r="66" spans="1:41" s="145" customFormat="1" ht="15.75" x14ac:dyDescent="0.25">
      <c r="A66" s="13"/>
      <c r="B66" s="147"/>
      <c r="C66" s="148"/>
      <c r="D66" s="148"/>
      <c r="E66" s="143"/>
      <c r="F66" s="143"/>
      <c r="G66" s="148"/>
      <c r="H66" s="143"/>
      <c r="I66" s="141">
        <f t="shared" si="0"/>
        <v>0</v>
      </c>
      <c r="J66" s="142"/>
      <c r="K66" s="16"/>
      <c r="L66" s="147"/>
      <c r="M66" s="14">
        <f t="shared" ca="1" si="1"/>
        <v>0</v>
      </c>
      <c r="N66" s="15">
        <f t="shared" ca="1" si="19"/>
        <v>0</v>
      </c>
      <c r="O66" s="147"/>
      <c r="P66" s="149"/>
      <c r="Q66" s="145">
        <f t="shared" si="20"/>
        <v>0</v>
      </c>
      <c r="R66" s="145">
        <f t="shared" si="4"/>
        <v>0</v>
      </c>
      <c r="S66" s="146">
        <f t="shared" si="5"/>
        <v>0</v>
      </c>
      <c r="T66" s="145">
        <f t="shared" si="6"/>
        <v>0</v>
      </c>
      <c r="U66" s="146">
        <f t="shared" si="7"/>
        <v>0</v>
      </c>
      <c r="V66" s="146">
        <f t="shared" si="8"/>
        <v>0</v>
      </c>
      <c r="W66" s="145">
        <f t="shared" si="9"/>
        <v>0</v>
      </c>
      <c r="X66" s="145">
        <f t="shared" si="10"/>
        <v>0</v>
      </c>
      <c r="Y66" s="145">
        <f t="shared" si="21"/>
        <v>0</v>
      </c>
      <c r="Z66" s="146">
        <f t="shared" si="11"/>
        <v>0</v>
      </c>
      <c r="AA66" s="145">
        <f t="shared" si="22"/>
        <v>0</v>
      </c>
      <c r="AB66" s="145">
        <f t="shared" ca="1" si="12"/>
        <v>0</v>
      </c>
      <c r="AC66" s="145">
        <f t="shared" ca="1" si="13"/>
        <v>0</v>
      </c>
      <c r="AD66" s="145">
        <f t="shared" ca="1" si="14"/>
        <v>0</v>
      </c>
      <c r="AE66" s="145">
        <f t="shared" ca="1" si="15"/>
        <v>0</v>
      </c>
      <c r="AF66" s="145">
        <f t="shared" ca="1" si="23"/>
        <v>0</v>
      </c>
      <c r="AG66" s="145">
        <f t="shared" ca="1" si="24"/>
        <v>0</v>
      </c>
      <c r="AH66" s="145">
        <f t="shared" ca="1" si="16"/>
        <v>0</v>
      </c>
      <c r="AI66" s="145">
        <f t="shared" ca="1" si="17"/>
        <v>0</v>
      </c>
      <c r="AJ66" s="145">
        <f t="shared" ca="1" si="18"/>
        <v>0</v>
      </c>
      <c r="AK66" s="145">
        <f t="shared" ca="1" si="2"/>
        <v>0</v>
      </c>
      <c r="AL66" s="145">
        <f t="shared" ca="1" si="3"/>
        <v>0</v>
      </c>
      <c r="AM66" s="145">
        <f t="shared" ca="1" si="25"/>
        <v>0</v>
      </c>
      <c r="AN66" s="145">
        <f t="shared" ca="1" si="26"/>
        <v>0</v>
      </c>
      <c r="AO66" s="145">
        <f t="shared" ca="1" si="27"/>
        <v>0</v>
      </c>
    </row>
    <row r="67" spans="1:41" s="145" customFormat="1" ht="15.75" x14ac:dyDescent="0.25">
      <c r="A67" s="13"/>
      <c r="B67" s="147"/>
      <c r="C67" s="148"/>
      <c r="D67" s="148"/>
      <c r="E67" s="143"/>
      <c r="F67" s="143"/>
      <c r="G67" s="148"/>
      <c r="H67" s="143"/>
      <c r="I67" s="141">
        <f t="shared" si="0"/>
        <v>0</v>
      </c>
      <c r="J67" s="142"/>
      <c r="K67" s="16"/>
      <c r="L67" s="147"/>
      <c r="M67" s="14">
        <f t="shared" ca="1" si="1"/>
        <v>0</v>
      </c>
      <c r="N67" s="15">
        <f t="shared" ca="1" si="19"/>
        <v>0</v>
      </c>
      <c r="O67" s="147"/>
      <c r="P67" s="149"/>
      <c r="Q67" s="145">
        <f t="shared" si="20"/>
        <v>0</v>
      </c>
      <c r="R67" s="145">
        <f t="shared" si="4"/>
        <v>0</v>
      </c>
      <c r="S67" s="146">
        <f t="shared" si="5"/>
        <v>0</v>
      </c>
      <c r="T67" s="145">
        <f t="shared" si="6"/>
        <v>0</v>
      </c>
      <c r="U67" s="146">
        <f t="shared" si="7"/>
        <v>0</v>
      </c>
      <c r="V67" s="146">
        <f t="shared" si="8"/>
        <v>0</v>
      </c>
      <c r="W67" s="145">
        <f t="shared" si="9"/>
        <v>0</v>
      </c>
      <c r="X67" s="145">
        <f t="shared" si="10"/>
        <v>0</v>
      </c>
      <c r="Y67" s="145">
        <f t="shared" si="21"/>
        <v>0</v>
      </c>
      <c r="Z67" s="146">
        <f t="shared" si="11"/>
        <v>0</v>
      </c>
      <c r="AA67" s="145">
        <f t="shared" si="22"/>
        <v>0</v>
      </c>
      <c r="AB67" s="145">
        <f t="shared" ca="1" si="12"/>
        <v>0</v>
      </c>
      <c r="AC67" s="145">
        <f t="shared" ca="1" si="13"/>
        <v>0</v>
      </c>
      <c r="AD67" s="145">
        <f t="shared" ca="1" si="14"/>
        <v>0</v>
      </c>
      <c r="AE67" s="145">
        <f t="shared" ca="1" si="15"/>
        <v>0</v>
      </c>
      <c r="AF67" s="145">
        <f t="shared" ca="1" si="23"/>
        <v>0</v>
      </c>
      <c r="AG67" s="145">
        <f t="shared" ca="1" si="24"/>
        <v>0</v>
      </c>
      <c r="AH67" s="145">
        <f t="shared" ca="1" si="16"/>
        <v>0</v>
      </c>
      <c r="AI67" s="145">
        <f t="shared" ca="1" si="17"/>
        <v>0</v>
      </c>
      <c r="AJ67" s="145">
        <f t="shared" ca="1" si="18"/>
        <v>0</v>
      </c>
      <c r="AK67" s="145">
        <f t="shared" ca="1" si="2"/>
        <v>0</v>
      </c>
      <c r="AL67" s="145">
        <f t="shared" ca="1" si="3"/>
        <v>0</v>
      </c>
      <c r="AM67" s="145">
        <f t="shared" ca="1" si="25"/>
        <v>0</v>
      </c>
      <c r="AN67" s="145">
        <f t="shared" ca="1" si="26"/>
        <v>0</v>
      </c>
      <c r="AO67" s="145">
        <f t="shared" ca="1" si="27"/>
        <v>0</v>
      </c>
    </row>
    <row r="68" spans="1:41" s="145" customFormat="1" ht="15.75" x14ac:dyDescent="0.25">
      <c r="A68" s="13"/>
      <c r="B68" s="147"/>
      <c r="C68" s="148"/>
      <c r="D68" s="148"/>
      <c r="E68" s="143"/>
      <c r="F68" s="143"/>
      <c r="G68" s="148"/>
      <c r="H68" s="143"/>
      <c r="I68" s="141">
        <f t="shared" si="0"/>
        <v>0</v>
      </c>
      <c r="J68" s="142"/>
      <c r="K68" s="16"/>
      <c r="L68" s="147"/>
      <c r="M68" s="14">
        <f t="shared" ca="1" si="1"/>
        <v>0</v>
      </c>
      <c r="N68" s="15">
        <f t="shared" ca="1" si="19"/>
        <v>0</v>
      </c>
      <c r="O68" s="147"/>
      <c r="P68" s="149"/>
      <c r="Q68" s="145">
        <f t="shared" si="20"/>
        <v>0</v>
      </c>
      <c r="R68" s="145">
        <f t="shared" si="4"/>
        <v>0</v>
      </c>
      <c r="S68" s="146">
        <f t="shared" si="5"/>
        <v>0</v>
      </c>
      <c r="T68" s="145">
        <f t="shared" si="6"/>
        <v>0</v>
      </c>
      <c r="U68" s="146">
        <f t="shared" si="7"/>
        <v>0</v>
      </c>
      <c r="V68" s="146">
        <f t="shared" si="8"/>
        <v>0</v>
      </c>
      <c r="W68" s="145">
        <f t="shared" si="9"/>
        <v>0</v>
      </c>
      <c r="X68" s="145">
        <f t="shared" si="10"/>
        <v>0</v>
      </c>
      <c r="Y68" s="145">
        <f t="shared" si="21"/>
        <v>0</v>
      </c>
      <c r="Z68" s="146">
        <f t="shared" si="11"/>
        <v>0</v>
      </c>
      <c r="AA68" s="145">
        <f t="shared" si="22"/>
        <v>0</v>
      </c>
      <c r="AB68" s="145">
        <f t="shared" ca="1" si="12"/>
        <v>0</v>
      </c>
      <c r="AC68" s="145">
        <f t="shared" ca="1" si="13"/>
        <v>0</v>
      </c>
      <c r="AD68" s="145">
        <f t="shared" ca="1" si="14"/>
        <v>0</v>
      </c>
      <c r="AE68" s="145">
        <f t="shared" ca="1" si="15"/>
        <v>0</v>
      </c>
      <c r="AF68" s="145">
        <f t="shared" ca="1" si="23"/>
        <v>0</v>
      </c>
      <c r="AG68" s="145">
        <f t="shared" ca="1" si="24"/>
        <v>0</v>
      </c>
      <c r="AH68" s="145">
        <f t="shared" ca="1" si="16"/>
        <v>0</v>
      </c>
      <c r="AI68" s="145">
        <f t="shared" ca="1" si="17"/>
        <v>0</v>
      </c>
      <c r="AJ68" s="145">
        <f t="shared" ca="1" si="18"/>
        <v>0</v>
      </c>
      <c r="AK68" s="145">
        <f t="shared" ca="1" si="2"/>
        <v>0</v>
      </c>
      <c r="AL68" s="145">
        <f t="shared" ca="1" si="3"/>
        <v>0</v>
      </c>
      <c r="AM68" s="145">
        <f t="shared" ca="1" si="25"/>
        <v>0</v>
      </c>
      <c r="AN68" s="145">
        <f t="shared" ca="1" si="26"/>
        <v>0</v>
      </c>
      <c r="AO68" s="145">
        <f t="shared" ca="1" si="27"/>
        <v>0</v>
      </c>
    </row>
    <row r="69" spans="1:41" s="145" customFormat="1" ht="15.75" x14ac:dyDescent="0.25">
      <c r="A69" s="13"/>
      <c r="B69" s="147"/>
      <c r="C69" s="148"/>
      <c r="D69" s="148"/>
      <c r="E69" s="143"/>
      <c r="F69" s="143"/>
      <c r="G69" s="148"/>
      <c r="H69" s="143"/>
      <c r="I69" s="141">
        <f t="shared" si="0"/>
        <v>0</v>
      </c>
      <c r="J69" s="142"/>
      <c r="K69" s="16"/>
      <c r="L69" s="147"/>
      <c r="M69" s="14">
        <f t="shared" ca="1" si="1"/>
        <v>0</v>
      </c>
      <c r="N69" s="15">
        <f t="shared" ca="1" si="19"/>
        <v>0</v>
      </c>
      <c r="O69" s="147"/>
      <c r="P69" s="149"/>
      <c r="Q69" s="145">
        <f t="shared" si="20"/>
        <v>0</v>
      </c>
      <c r="R69" s="145">
        <f t="shared" si="4"/>
        <v>0</v>
      </c>
      <c r="S69" s="146">
        <f t="shared" si="5"/>
        <v>0</v>
      </c>
      <c r="T69" s="145">
        <f t="shared" si="6"/>
        <v>0</v>
      </c>
      <c r="U69" s="146">
        <f t="shared" si="7"/>
        <v>0</v>
      </c>
      <c r="V69" s="146">
        <f t="shared" si="8"/>
        <v>0</v>
      </c>
      <c r="W69" s="145">
        <f t="shared" si="9"/>
        <v>0</v>
      </c>
      <c r="X69" s="145">
        <f t="shared" si="10"/>
        <v>0</v>
      </c>
      <c r="Y69" s="145">
        <f t="shared" si="21"/>
        <v>0</v>
      </c>
      <c r="Z69" s="146">
        <f t="shared" si="11"/>
        <v>0</v>
      </c>
      <c r="AA69" s="145">
        <f t="shared" si="22"/>
        <v>0</v>
      </c>
      <c r="AB69" s="145">
        <f t="shared" ca="1" si="12"/>
        <v>0</v>
      </c>
      <c r="AC69" s="145">
        <f t="shared" ca="1" si="13"/>
        <v>0</v>
      </c>
      <c r="AD69" s="145">
        <f t="shared" ca="1" si="14"/>
        <v>0</v>
      </c>
      <c r="AE69" s="145">
        <f t="shared" ca="1" si="15"/>
        <v>0</v>
      </c>
      <c r="AF69" s="145">
        <f t="shared" ca="1" si="23"/>
        <v>0</v>
      </c>
      <c r="AG69" s="145">
        <f t="shared" ca="1" si="24"/>
        <v>0</v>
      </c>
      <c r="AH69" s="145">
        <f t="shared" ca="1" si="16"/>
        <v>0</v>
      </c>
      <c r="AI69" s="145">
        <f t="shared" ca="1" si="17"/>
        <v>0</v>
      </c>
      <c r="AJ69" s="145">
        <f t="shared" ca="1" si="18"/>
        <v>0</v>
      </c>
      <c r="AK69" s="145">
        <f t="shared" ca="1" si="2"/>
        <v>0</v>
      </c>
      <c r="AL69" s="145">
        <f t="shared" ca="1" si="3"/>
        <v>0</v>
      </c>
      <c r="AM69" s="145">
        <f t="shared" ca="1" si="25"/>
        <v>0</v>
      </c>
      <c r="AN69" s="145">
        <f t="shared" ca="1" si="26"/>
        <v>0</v>
      </c>
      <c r="AO69" s="145">
        <f t="shared" ca="1" si="27"/>
        <v>0</v>
      </c>
    </row>
    <row r="70" spans="1:41" s="145" customFormat="1" ht="15.75" x14ac:dyDescent="0.25">
      <c r="A70" s="13"/>
      <c r="B70" s="147"/>
      <c r="C70" s="148"/>
      <c r="D70" s="148"/>
      <c r="E70" s="143"/>
      <c r="F70" s="143"/>
      <c r="G70" s="148"/>
      <c r="H70" s="143"/>
      <c r="I70" s="141">
        <f>IF(O70,"Closed",IF(B70,"Open",0))</f>
        <v>0</v>
      </c>
      <c r="J70" s="142"/>
      <c r="K70" s="16"/>
      <c r="L70" s="147"/>
      <c r="M70" s="14">
        <f ca="1">IF(O70,0,IF(L70=TODAY(),"Today",AL70))</f>
        <v>0</v>
      </c>
      <c r="N70" s="15">
        <f t="shared" ca="1" si="19"/>
        <v>0</v>
      </c>
      <c r="O70" s="147"/>
      <c r="P70" s="149"/>
      <c r="Q70" s="145">
        <f t="shared" si="20"/>
        <v>0</v>
      </c>
      <c r="R70" s="145">
        <f t="shared" si="4"/>
        <v>0</v>
      </c>
      <c r="S70" s="146">
        <f t="shared" si="5"/>
        <v>0</v>
      </c>
      <c r="T70" s="145">
        <f t="shared" si="6"/>
        <v>0</v>
      </c>
      <c r="U70" s="146">
        <f t="shared" si="7"/>
        <v>0</v>
      </c>
      <c r="V70" s="146">
        <f t="shared" si="8"/>
        <v>0</v>
      </c>
      <c r="W70" s="145">
        <f t="shared" si="9"/>
        <v>0</v>
      </c>
      <c r="X70" s="145">
        <f t="shared" si="10"/>
        <v>0</v>
      </c>
      <c r="Y70" s="145">
        <f t="shared" si="21"/>
        <v>0</v>
      </c>
      <c r="Z70" s="146">
        <f t="shared" si="11"/>
        <v>0</v>
      </c>
      <c r="AA70" s="145">
        <f t="shared" si="22"/>
        <v>0</v>
      </c>
      <c r="AB70" s="145">
        <f t="shared" ca="1" si="12"/>
        <v>0</v>
      </c>
      <c r="AC70" s="145">
        <f t="shared" ca="1" si="13"/>
        <v>0</v>
      </c>
      <c r="AD70" s="145">
        <f t="shared" ca="1" si="14"/>
        <v>0</v>
      </c>
      <c r="AE70" s="145">
        <f t="shared" ca="1" si="15"/>
        <v>0</v>
      </c>
      <c r="AF70" s="145">
        <f t="shared" ca="1" si="23"/>
        <v>0</v>
      </c>
      <c r="AG70" s="145">
        <f t="shared" ca="1" si="24"/>
        <v>0</v>
      </c>
      <c r="AH70" s="145">
        <f t="shared" ca="1" si="16"/>
        <v>0</v>
      </c>
      <c r="AI70" s="145">
        <f t="shared" ca="1" si="17"/>
        <v>0</v>
      </c>
      <c r="AJ70" s="145">
        <f t="shared" ca="1" si="18"/>
        <v>0</v>
      </c>
      <c r="AK70" s="145">
        <f ca="1">IF(O70&lt;&gt;"",IF(O70&lt;L70,0,(IF(L70,(IF(O70,(DATEDIF(L70,O70,"YD")),TODAY()-L70)),0))),IF(L70,(IF(O70,(DATEDIF(L70,O70,"YD")),TODAY()-L70)),0))</f>
        <v>0</v>
      </c>
      <c r="AL70" s="145">
        <f ca="1">IF(L70&lt;TODAY(),0,IF(L70,IF(O70,0,DATEDIF(TODAY(),L70,"YD")),0))</f>
        <v>0</v>
      </c>
      <c r="AM70" s="145">
        <f t="shared" ca="1" si="25"/>
        <v>0</v>
      </c>
      <c r="AN70" s="145">
        <f t="shared" ca="1" si="26"/>
        <v>0</v>
      </c>
      <c r="AO70" s="145">
        <f t="shared" ca="1" si="27"/>
        <v>0</v>
      </c>
    </row>
    <row r="71" spans="1:41" s="145" customFormat="1" ht="15.75" x14ac:dyDescent="0.25">
      <c r="A71" s="13"/>
      <c r="B71" s="147"/>
      <c r="C71" s="148"/>
      <c r="D71" s="148"/>
      <c r="E71" s="143"/>
      <c r="F71" s="143"/>
      <c r="G71" s="148"/>
      <c r="H71" s="143"/>
      <c r="I71" s="141">
        <f>IF(O71,"Closed",IF(B71,"Open",0))</f>
        <v>0</v>
      </c>
      <c r="J71" s="142"/>
      <c r="K71" s="16"/>
      <c r="L71" s="147"/>
      <c r="M71" s="14">
        <f ca="1">IF(O71,0,IF(L71=TODAY(),"Today",AL71))</f>
        <v>0</v>
      </c>
      <c r="N71" s="15">
        <f t="shared" ca="1" si="19"/>
        <v>0</v>
      </c>
      <c r="O71" s="147"/>
      <c r="P71" s="149"/>
      <c r="Q71" s="145">
        <f t="shared" si="20"/>
        <v>0</v>
      </c>
      <c r="R71" s="145">
        <f t="shared" ref="R71:R72" si="28">COUNTIF(I71,"Closed")</f>
        <v>0</v>
      </c>
      <c r="S71" s="146">
        <f t="shared" ref="S71:S72" si="29">COUNTIF(J71,"1. High")</f>
        <v>0</v>
      </c>
      <c r="T71" s="145">
        <f t="shared" ref="T71:T72" si="30">COUNTIF(J71,"2. Medium")</f>
        <v>0</v>
      </c>
      <c r="U71" s="146">
        <f t="shared" ref="U71:U72" si="31">COUNTIF(J71,"3. Low")</f>
        <v>0</v>
      </c>
      <c r="V71" s="146">
        <f t="shared" ref="V71:V72" si="32">SUM(Q71+S71)</f>
        <v>0</v>
      </c>
      <c r="W71" s="145">
        <f t="shared" si="9"/>
        <v>0</v>
      </c>
      <c r="X71" s="145">
        <f t="shared" ref="X71:X72" si="33">SUM(Q71+T71)</f>
        <v>0</v>
      </c>
      <c r="Y71" s="145">
        <f t="shared" si="21"/>
        <v>0</v>
      </c>
      <c r="Z71" s="146">
        <f t="shared" ref="Z71:Z72" si="34">SUM(Q71+U71)</f>
        <v>0</v>
      </c>
      <c r="AA71" s="145">
        <f t="shared" si="22"/>
        <v>0</v>
      </c>
      <c r="AB71" s="145">
        <f t="shared" ref="AB71:AB72" ca="1" si="35">IF(N71&gt;0,1,0)</f>
        <v>0</v>
      </c>
      <c r="AC71" s="145">
        <f t="shared" ref="AC71:AC72" ca="1" si="36">SUM(Q71+AB71)</f>
        <v>0</v>
      </c>
      <c r="AD71" s="145">
        <f t="shared" ca="1" si="14"/>
        <v>0</v>
      </c>
      <c r="AE71" s="145">
        <f ca="1">IF(OR(M71=1,M71="Today"),1,0)</f>
        <v>0</v>
      </c>
      <c r="AF71" s="145">
        <f t="shared" ca="1" si="23"/>
        <v>0</v>
      </c>
      <c r="AG71" s="145">
        <f t="shared" ca="1" si="24"/>
        <v>0</v>
      </c>
      <c r="AH71" s="145">
        <f ca="1">IF(OR(M71=2,M71=3,M71=4,M71=5,M71=6,M71=7),1,0)</f>
        <v>0</v>
      </c>
      <c r="AI71" s="145">
        <f t="shared" ref="AI71:AI74" ca="1" si="37">SUM(Q71+AH71)</f>
        <v>0</v>
      </c>
      <c r="AJ71" s="145">
        <f ca="1">IF(AI71&gt;1,1,0)</f>
        <v>0</v>
      </c>
      <c r="AK71" s="145">
        <f ca="1">IF(O71&lt;&gt;"",IF(O71&lt;L71,0,(IF(L71,(IF(O71,(DATEDIF(L71,O71,"YD")),TODAY()-L71)),0))),IF(L71,(IF(O71,(DATEDIF(L71,O71,"YD")),TODAY()-L71)),0))</f>
        <v>0</v>
      </c>
      <c r="AL71" s="145">
        <f ca="1">IF(L71&lt;TODAY(),0,IF(L71,IF(O71,0,DATEDIF(TODAY(),L71,"YD")),0))</f>
        <v>0</v>
      </c>
      <c r="AM71" s="145">
        <f t="shared" ca="1" si="25"/>
        <v>0</v>
      </c>
      <c r="AN71" s="145">
        <f t="shared" ca="1" si="26"/>
        <v>0</v>
      </c>
      <c r="AO71" s="145">
        <f t="shared" ca="1" si="27"/>
        <v>0</v>
      </c>
    </row>
    <row r="72" spans="1:41" s="145" customFormat="1" ht="15.75" x14ac:dyDescent="0.25">
      <c r="A72" s="13"/>
      <c r="B72" s="147"/>
      <c r="C72" s="148"/>
      <c r="D72" s="148"/>
      <c r="E72" s="143"/>
      <c r="F72" s="143"/>
      <c r="G72" s="148"/>
      <c r="H72" s="143"/>
      <c r="I72" s="141">
        <f>IF(O72,"Closed",IF(B72,"Open",0))</f>
        <v>0</v>
      </c>
      <c r="J72" s="142"/>
      <c r="K72" s="16"/>
      <c r="L72" s="147"/>
      <c r="M72" s="14">
        <f ca="1">IF(O72,0,IF(L72=TODAY(),"Today",AL72))</f>
        <v>0</v>
      </c>
      <c r="N72" s="15">
        <f ca="1">IF(AK72&lt;0,0,AK72)</f>
        <v>0</v>
      </c>
      <c r="O72" s="147"/>
      <c r="P72" s="149"/>
      <c r="Q72" s="145">
        <f t="shared" ref="Q72" si="38">COUNTIF(I72,"Open")</f>
        <v>0</v>
      </c>
      <c r="R72" s="145">
        <f t="shared" si="28"/>
        <v>0</v>
      </c>
      <c r="S72" s="146">
        <f t="shared" si="29"/>
        <v>0</v>
      </c>
      <c r="T72" s="145">
        <f t="shared" si="30"/>
        <v>0</v>
      </c>
      <c r="U72" s="146">
        <f t="shared" si="31"/>
        <v>0</v>
      </c>
      <c r="V72" s="146">
        <f t="shared" si="32"/>
        <v>0</v>
      </c>
      <c r="W72" s="145">
        <f t="shared" si="9"/>
        <v>0</v>
      </c>
      <c r="X72" s="145">
        <f t="shared" si="33"/>
        <v>0</v>
      </c>
      <c r="Y72" s="145">
        <f t="shared" si="21"/>
        <v>0</v>
      </c>
      <c r="Z72" s="146">
        <f t="shared" si="34"/>
        <v>0</v>
      </c>
      <c r="AA72" s="145">
        <f t="shared" si="22"/>
        <v>0</v>
      </c>
      <c r="AB72" s="145">
        <f t="shared" ca="1" si="35"/>
        <v>0</v>
      </c>
      <c r="AC72" s="145">
        <f t="shared" ca="1" si="36"/>
        <v>0</v>
      </c>
      <c r="AD72" s="145">
        <f t="shared" ca="1" si="14"/>
        <v>0</v>
      </c>
      <c r="AE72" s="145">
        <f ca="1">IF(OR(M72=1,M72="Today"),1,0)</f>
        <v>0</v>
      </c>
      <c r="AF72" s="145">
        <f ca="1">SUM(Q72+AE72)</f>
        <v>0</v>
      </c>
      <c r="AG72" s="145">
        <f ca="1">IF(AF72&gt;1,1,0)</f>
        <v>0</v>
      </c>
      <c r="AH72" s="145">
        <f ca="1">IF(OR(M72=2,M72=3,M72=4,M72=5,M72=6,M72=7),1,0)</f>
        <v>0</v>
      </c>
      <c r="AI72" s="145">
        <f t="shared" ca="1" si="37"/>
        <v>0</v>
      </c>
      <c r="AJ72" s="145">
        <f ca="1">IF(AI72&gt;1,1,0)</f>
        <v>0</v>
      </c>
      <c r="AK72" s="145">
        <f ca="1">IF(O72&lt;&gt;"",IF(O72&lt;L72,0,(IF(L72,(IF(O72,(DATEDIF(L72,O72,"YD")),TODAY()-L72)),0))),IF(L72,(IF(O72,(DATEDIF(L72,O72,"YD")),TODAY()-L72)),0))</f>
        <v>0</v>
      </c>
      <c r="AL72" s="145">
        <f ca="1">IF(L72&lt;TODAY(),0,IF(L72,IF(O72,0,DATEDIF(TODAY(),L72,"YD")),0))</f>
        <v>0</v>
      </c>
      <c r="AM72" s="145">
        <f t="shared" ca="1" si="25"/>
        <v>0</v>
      </c>
      <c r="AN72" s="145">
        <f t="shared" ca="1" si="26"/>
        <v>0</v>
      </c>
      <c r="AO72" s="145">
        <f t="shared" ca="1" si="27"/>
        <v>0</v>
      </c>
    </row>
    <row r="73" spans="1:41" s="145" customFormat="1" ht="15.75" x14ac:dyDescent="0.25">
      <c r="A73" s="13"/>
      <c r="B73" s="147"/>
      <c r="C73" s="148"/>
      <c r="D73" s="148"/>
      <c r="E73" s="143"/>
      <c r="F73" s="143"/>
      <c r="G73" s="148"/>
      <c r="H73" s="143"/>
      <c r="I73" s="141">
        <f>IF(O73,"Closed",IF(B73,"Open",0))</f>
        <v>0</v>
      </c>
      <c r="J73" s="142"/>
      <c r="K73" s="16"/>
      <c r="L73" s="147"/>
      <c r="M73" s="14">
        <f ca="1">IF(O73,0,IF(L73=TODAY(),"Today",AL73))</f>
        <v>0</v>
      </c>
      <c r="N73" s="15">
        <f ca="1">IF(AK73&lt;0,0,AK73)</f>
        <v>0</v>
      </c>
      <c r="O73" s="147"/>
      <c r="P73" s="149"/>
      <c r="Q73" s="145">
        <f>COUNTIF(I73,"Open")</f>
        <v>0</v>
      </c>
      <c r="R73" s="145">
        <f>COUNTIF(I73,"Closed")</f>
        <v>0</v>
      </c>
      <c r="S73" s="146">
        <f>COUNTIF(J73,"1. High")</f>
        <v>0</v>
      </c>
      <c r="T73" s="145">
        <f>COUNTIF(J73,"2. Medium")</f>
        <v>0</v>
      </c>
      <c r="U73" s="146">
        <f>COUNTIF(J73,"3. Low")</f>
        <v>0</v>
      </c>
      <c r="V73" s="146">
        <f>SUM(Q73+S73)</f>
        <v>0</v>
      </c>
      <c r="W73" s="145">
        <f t="shared" si="9"/>
        <v>0</v>
      </c>
      <c r="X73" s="145">
        <f>SUM(Q73+T73)</f>
        <v>0</v>
      </c>
      <c r="Y73" s="145">
        <f t="shared" si="21"/>
        <v>0</v>
      </c>
      <c r="Z73" s="146">
        <f>SUM(Q73+U73)</f>
        <v>0</v>
      </c>
      <c r="AA73" s="145">
        <f t="shared" si="22"/>
        <v>0</v>
      </c>
      <c r="AB73" s="145">
        <f ca="1">IF(N73&gt;0,1,0)</f>
        <v>0</v>
      </c>
      <c r="AC73" s="145">
        <f ca="1">SUM(Q73+AB73)</f>
        <v>0</v>
      </c>
      <c r="AD73" s="145">
        <f t="shared" ca="1" si="14"/>
        <v>0</v>
      </c>
      <c r="AE73" s="145">
        <f ca="1">IF(OR(M73=1,M73="Today"),1,0)</f>
        <v>0</v>
      </c>
      <c r="AF73" s="145">
        <f ca="1">SUM(Q73+AE73)</f>
        <v>0</v>
      </c>
      <c r="AG73" s="145">
        <f ca="1">IF(AF73&gt;1,1,0)</f>
        <v>0</v>
      </c>
      <c r="AH73" s="145">
        <f ca="1">IF(OR(M73=2,M73=3,M73=4,M73=5,M73=6,M73=7),1,0)</f>
        <v>0</v>
      </c>
      <c r="AI73" s="145">
        <f t="shared" ca="1" si="37"/>
        <v>0</v>
      </c>
      <c r="AJ73" s="145">
        <f ca="1">IF(AI73&gt;1,1,0)</f>
        <v>0</v>
      </c>
      <c r="AK73" s="145">
        <f ca="1">IF(O73&lt;&gt;"",IF(O73&lt;L73,0,(IF(L73,(IF(O73,(DATEDIF(L73,O73,"YD")),TODAY()-L73)),0))),IF(L73,(IF(O73,(DATEDIF(L73,O73,"YD")),TODAY()-L73)),0))</f>
        <v>0</v>
      </c>
      <c r="AL73" s="145">
        <f ca="1">IF(L73&lt;TODAY(),0,IF(L73,IF(O73,0,DATEDIF(TODAY(),L73,"YD")),0))</f>
        <v>0</v>
      </c>
      <c r="AM73" s="145">
        <f t="shared" ref="AM73:AM74" ca="1" si="39">IF(N73&gt;0,1,0)</f>
        <v>0</v>
      </c>
      <c r="AN73" s="145">
        <f t="shared" ref="AN73:AN74" ca="1" si="40">IF(Q73+AM73&gt;1,1,0)</f>
        <v>0</v>
      </c>
      <c r="AO73" s="145">
        <f t="shared" ref="AO73:AO74" ca="1" si="41">IF(R73+AM73&gt;1,1,0)</f>
        <v>0</v>
      </c>
    </row>
    <row r="74" spans="1:41" s="145" customFormat="1" ht="15.75" x14ac:dyDescent="0.25">
      <c r="A74" s="13"/>
      <c r="B74" s="147"/>
      <c r="C74" s="148"/>
      <c r="D74" s="148"/>
      <c r="E74" s="143"/>
      <c r="F74" s="143"/>
      <c r="G74" s="148"/>
      <c r="H74" s="143"/>
      <c r="I74" s="141">
        <f>IF(O74,"Closed",IF(B74,"Open",0))</f>
        <v>0</v>
      </c>
      <c r="J74" s="142"/>
      <c r="K74" s="16"/>
      <c r="L74" s="147"/>
      <c r="M74" s="14">
        <f ca="1">IF(O74,0,IF(L74=TODAY(),"Today",AL74))</f>
        <v>0</v>
      </c>
      <c r="N74" s="15">
        <f ca="1">IF(AK74&lt;0,0,AK74)</f>
        <v>0</v>
      </c>
      <c r="O74" s="147"/>
      <c r="P74" s="149"/>
      <c r="Q74" s="145">
        <f>COUNTIF(I74,"Open")</f>
        <v>0</v>
      </c>
      <c r="R74" s="145">
        <f>COUNTIF(I74,"Closed")</f>
        <v>0</v>
      </c>
      <c r="S74" s="146">
        <f>COUNTIF(J74,"1. High")</f>
        <v>0</v>
      </c>
      <c r="T74" s="145">
        <f>COUNTIF(J74,"2. Medium")</f>
        <v>0</v>
      </c>
      <c r="U74" s="146">
        <f>COUNTIF(J74,"3. Low")</f>
        <v>0</v>
      </c>
      <c r="V74" s="146">
        <f>SUM(Q74+S74)</f>
        <v>0</v>
      </c>
      <c r="W74" s="145">
        <f t="shared" si="9"/>
        <v>0</v>
      </c>
      <c r="X74" s="145">
        <f>SUM(Q74+T74)</f>
        <v>0</v>
      </c>
      <c r="Y74" s="145">
        <f t="shared" si="21"/>
        <v>0</v>
      </c>
      <c r="Z74" s="146">
        <f>SUM(Q74+U74)</f>
        <v>0</v>
      </c>
      <c r="AA74" s="145">
        <f t="shared" si="22"/>
        <v>0</v>
      </c>
      <c r="AB74" s="145">
        <f ca="1">IF(N74&gt;0,1,0)</f>
        <v>0</v>
      </c>
      <c r="AC74" s="145">
        <f ca="1">SUM(Q74+AB74)</f>
        <v>0</v>
      </c>
      <c r="AD74" s="145">
        <f t="shared" ca="1" si="14"/>
        <v>0</v>
      </c>
      <c r="AE74" s="145">
        <f ca="1">IF(OR(M74=1,M74="Today"),1,0)</f>
        <v>0</v>
      </c>
      <c r="AF74" s="145">
        <f ca="1">SUM(Q74+AE74)</f>
        <v>0</v>
      </c>
      <c r="AG74" s="145">
        <f ca="1">IF(AF74&gt;1,1,0)</f>
        <v>0</v>
      </c>
      <c r="AH74" s="145">
        <f ca="1">IF(OR(M74=2,M74=3,M74=4,M74=5,M74=6,M74=7),1,0)</f>
        <v>0</v>
      </c>
      <c r="AI74" s="145">
        <f t="shared" ca="1" si="37"/>
        <v>0</v>
      </c>
      <c r="AJ74" s="145">
        <f ca="1">IF(AI74&gt;1,1,0)</f>
        <v>0</v>
      </c>
      <c r="AK74" s="145">
        <f ca="1">IF(O74&lt;&gt;"",IF(O74&lt;L74,0,(IF(L74,(IF(O74,(DATEDIF(L74,O74,"YD")),TODAY()-L74)),0))),IF(L74,(IF(O74,(DATEDIF(L74,O74,"YD")),TODAY()-L74)),0))</f>
        <v>0</v>
      </c>
      <c r="AL74" s="145">
        <f ca="1">IF(L74&lt;TODAY(),0,IF(L74,IF(O74,0,DATEDIF(TODAY(),L74,"YD")),0))</f>
        <v>0</v>
      </c>
      <c r="AM74" s="145">
        <f t="shared" ca="1" si="39"/>
        <v>0</v>
      </c>
      <c r="AN74" s="145">
        <f t="shared" ca="1" si="40"/>
        <v>0</v>
      </c>
      <c r="AO74" s="145">
        <f t="shared" ca="1" si="41"/>
        <v>0</v>
      </c>
    </row>
    <row r="75" spans="1:41" s="41" customFormat="1" x14ac:dyDescent="0.2">
      <c r="A75" s="26"/>
      <c r="G75" s="135"/>
      <c r="H75" s="136"/>
      <c r="I75" s="136"/>
      <c r="J75" s="136"/>
      <c r="K75" s="136"/>
      <c r="L75" s="136"/>
      <c r="M75" s="136"/>
      <c r="N75" s="24"/>
      <c r="O75" s="136"/>
      <c r="P75" s="137"/>
    </row>
    <row r="76" spans="1:41" s="41" customFormat="1" x14ac:dyDescent="0.2">
      <c r="A76" s="26"/>
      <c r="G76" s="135"/>
      <c r="H76" s="136"/>
      <c r="I76" s="136"/>
      <c r="J76" s="136"/>
      <c r="K76" s="136"/>
      <c r="L76" s="136"/>
      <c r="M76" s="136"/>
      <c r="N76" s="24"/>
      <c r="O76" s="136"/>
      <c r="P76" s="137"/>
    </row>
    <row r="77" spans="1:41" s="41" customFormat="1" x14ac:dyDescent="0.2">
      <c r="A77" s="26"/>
      <c r="G77" s="135"/>
      <c r="H77" s="136"/>
      <c r="I77" s="136"/>
      <c r="J77" s="136"/>
      <c r="K77" s="136"/>
      <c r="L77" s="136"/>
      <c r="M77" s="136"/>
      <c r="N77" s="24"/>
      <c r="O77" s="136"/>
      <c r="P77" s="137"/>
    </row>
    <row r="78" spans="1:41" s="41" customFormat="1" x14ac:dyDescent="0.2">
      <c r="A78" s="26"/>
      <c r="G78" s="135"/>
      <c r="H78" s="136"/>
      <c r="I78" s="136"/>
      <c r="J78" s="136"/>
      <c r="K78" s="136"/>
      <c r="L78" s="136"/>
      <c r="M78" s="136"/>
      <c r="N78" s="24"/>
      <c r="O78" s="136"/>
      <c r="P78" s="137"/>
    </row>
    <row r="79" spans="1:41" s="41" customFormat="1" x14ac:dyDescent="0.2">
      <c r="A79" s="26"/>
      <c r="G79" s="135"/>
      <c r="H79" s="136"/>
      <c r="I79" s="136"/>
      <c r="J79" s="136"/>
      <c r="K79" s="136"/>
      <c r="L79" s="136"/>
      <c r="M79" s="136"/>
      <c r="N79" s="24"/>
      <c r="O79" s="136"/>
      <c r="P79" s="137"/>
    </row>
    <row r="80" spans="1:41" s="41" customFormat="1" x14ac:dyDescent="0.2">
      <c r="A80" s="26"/>
      <c r="G80" s="135"/>
      <c r="H80" s="136"/>
      <c r="I80" s="136"/>
      <c r="J80" s="136"/>
      <c r="K80" s="136"/>
      <c r="L80" s="136"/>
      <c r="M80" s="136"/>
      <c r="N80" s="24"/>
      <c r="O80" s="136"/>
      <c r="P80" s="137"/>
    </row>
    <row r="81" spans="1:16" s="41" customFormat="1" x14ac:dyDescent="0.2">
      <c r="A81" s="26"/>
      <c r="G81" s="135"/>
      <c r="H81" s="136"/>
      <c r="I81" s="136"/>
      <c r="J81" s="136"/>
      <c r="K81" s="136"/>
      <c r="L81" s="136"/>
      <c r="M81" s="136"/>
      <c r="N81" s="24"/>
      <c r="O81" s="136"/>
      <c r="P81" s="137"/>
    </row>
    <row r="82" spans="1:16" s="41" customFormat="1" x14ac:dyDescent="0.2">
      <c r="A82" s="26"/>
      <c r="G82" s="135"/>
      <c r="H82" s="136"/>
      <c r="I82" s="136"/>
      <c r="J82" s="136"/>
      <c r="K82" s="136"/>
      <c r="L82" s="136"/>
      <c r="M82" s="136"/>
      <c r="N82" s="24"/>
      <c r="O82" s="136"/>
      <c r="P82" s="137"/>
    </row>
    <row r="83" spans="1:16" s="41" customFormat="1" x14ac:dyDescent="0.2">
      <c r="A83" s="26"/>
      <c r="G83" s="135"/>
      <c r="H83" s="136"/>
      <c r="I83" s="136"/>
      <c r="J83" s="136"/>
      <c r="K83" s="136"/>
      <c r="L83" s="136"/>
      <c r="M83" s="136"/>
      <c r="N83" s="24"/>
      <c r="O83" s="136"/>
      <c r="P83" s="137"/>
    </row>
    <row r="84" spans="1:16" s="41" customFormat="1" x14ac:dyDescent="0.2">
      <c r="A84" s="26"/>
      <c r="G84" s="135"/>
      <c r="H84" s="136"/>
      <c r="I84" s="136"/>
      <c r="J84" s="136"/>
      <c r="K84" s="136"/>
      <c r="L84" s="136"/>
      <c r="M84" s="136"/>
      <c r="N84" s="24"/>
      <c r="O84" s="136"/>
      <c r="P84" s="137"/>
    </row>
    <row r="85" spans="1:16" s="41" customFormat="1" x14ac:dyDescent="0.2">
      <c r="A85" s="26"/>
      <c r="G85" s="135"/>
      <c r="H85" s="136"/>
      <c r="I85" s="136"/>
      <c r="J85" s="136"/>
      <c r="K85" s="136"/>
      <c r="L85" s="136"/>
      <c r="M85" s="136"/>
      <c r="N85" s="24"/>
      <c r="O85" s="136"/>
      <c r="P85" s="137"/>
    </row>
    <row r="86" spans="1:16" s="41" customFormat="1" x14ac:dyDescent="0.2">
      <c r="A86" s="26"/>
      <c r="G86" s="135"/>
      <c r="H86" s="136"/>
      <c r="I86" s="136"/>
      <c r="J86" s="136"/>
      <c r="K86" s="136"/>
      <c r="L86" s="136"/>
      <c r="M86" s="136"/>
      <c r="N86" s="24"/>
      <c r="O86" s="136"/>
      <c r="P86" s="137"/>
    </row>
    <row r="87" spans="1:16" s="41" customFormat="1" x14ac:dyDescent="0.2">
      <c r="A87" s="26"/>
      <c r="G87" s="135"/>
      <c r="H87" s="136"/>
      <c r="I87" s="136"/>
      <c r="J87" s="136"/>
      <c r="K87" s="136"/>
      <c r="L87" s="136"/>
      <c r="M87" s="136"/>
      <c r="N87" s="24"/>
      <c r="O87" s="136"/>
      <c r="P87" s="137"/>
    </row>
    <row r="88" spans="1:16" s="41" customFormat="1" x14ac:dyDescent="0.2">
      <c r="A88" s="26"/>
      <c r="G88" s="135"/>
      <c r="H88" s="136"/>
      <c r="I88" s="136"/>
      <c r="J88" s="136"/>
      <c r="K88" s="136"/>
      <c r="L88" s="136"/>
      <c r="M88" s="136"/>
      <c r="N88" s="24"/>
      <c r="O88" s="136"/>
      <c r="P88" s="137"/>
    </row>
    <row r="89" spans="1:16" s="41" customFormat="1" x14ac:dyDescent="0.2">
      <c r="A89" s="26"/>
      <c r="G89" s="135"/>
      <c r="H89" s="136"/>
      <c r="I89" s="136"/>
      <c r="J89" s="136"/>
      <c r="K89" s="136"/>
      <c r="L89" s="136"/>
      <c r="M89" s="136"/>
      <c r="N89" s="24"/>
      <c r="O89" s="136"/>
      <c r="P89" s="137"/>
    </row>
    <row r="90" spans="1:16" s="41" customFormat="1" x14ac:dyDescent="0.2">
      <c r="A90" s="26"/>
      <c r="G90" s="135"/>
      <c r="H90" s="136"/>
      <c r="I90" s="136"/>
      <c r="J90" s="136"/>
      <c r="K90" s="136"/>
      <c r="L90" s="136"/>
      <c r="M90" s="136"/>
      <c r="N90" s="24"/>
      <c r="O90" s="136"/>
      <c r="P90" s="137"/>
    </row>
    <row r="91" spans="1:16" s="41" customFormat="1" x14ac:dyDescent="0.2">
      <c r="A91" s="26"/>
      <c r="G91" s="135"/>
      <c r="H91" s="136"/>
      <c r="I91" s="136"/>
      <c r="J91" s="136"/>
      <c r="K91" s="136"/>
      <c r="L91" s="136"/>
      <c r="M91" s="136"/>
      <c r="N91" s="24"/>
      <c r="O91" s="136"/>
      <c r="P91" s="137"/>
    </row>
    <row r="92" spans="1:16" s="41" customFormat="1" x14ac:dyDescent="0.2">
      <c r="A92" s="26"/>
      <c r="G92" s="135"/>
      <c r="H92" s="136"/>
      <c r="I92" s="136"/>
      <c r="J92" s="136"/>
      <c r="K92" s="136"/>
      <c r="L92" s="136"/>
      <c r="M92" s="136"/>
      <c r="N92" s="24"/>
      <c r="O92" s="136"/>
      <c r="P92" s="137"/>
    </row>
    <row r="93" spans="1:16" s="41" customFormat="1" x14ac:dyDescent="0.2">
      <c r="A93" s="26"/>
      <c r="G93" s="135"/>
      <c r="H93" s="136"/>
      <c r="I93" s="136"/>
      <c r="J93" s="136"/>
      <c r="K93" s="136"/>
      <c r="L93" s="136"/>
      <c r="M93" s="136"/>
      <c r="N93" s="24"/>
      <c r="O93" s="136"/>
      <c r="P93" s="137"/>
    </row>
    <row r="94" spans="1:16" s="41" customFormat="1" x14ac:dyDescent="0.2">
      <c r="A94" s="26"/>
      <c r="G94" s="135"/>
      <c r="H94" s="136"/>
      <c r="I94" s="136"/>
      <c r="J94" s="136"/>
      <c r="K94" s="136"/>
      <c r="L94" s="136"/>
      <c r="M94" s="136"/>
      <c r="N94" s="24"/>
      <c r="O94" s="136"/>
      <c r="P94" s="137"/>
    </row>
    <row r="95" spans="1:16" s="41" customFormat="1" x14ac:dyDescent="0.2">
      <c r="A95" s="26"/>
      <c r="G95" s="135"/>
      <c r="H95" s="136"/>
      <c r="I95" s="136"/>
      <c r="J95" s="136"/>
      <c r="K95" s="136"/>
      <c r="L95" s="136"/>
      <c r="M95" s="136"/>
      <c r="N95" s="24"/>
      <c r="O95" s="136"/>
      <c r="P95" s="137"/>
    </row>
    <row r="96" spans="1:16" s="41" customFormat="1" x14ac:dyDescent="0.2">
      <c r="A96" s="26"/>
      <c r="G96" s="135"/>
      <c r="H96" s="136"/>
      <c r="I96" s="136"/>
      <c r="J96" s="136"/>
      <c r="K96" s="136"/>
      <c r="L96" s="136"/>
      <c r="M96" s="136"/>
      <c r="N96" s="24"/>
      <c r="O96" s="136"/>
      <c r="P96" s="137"/>
    </row>
    <row r="97" spans="1:16" s="41" customFormat="1" x14ac:dyDescent="0.2">
      <c r="A97" s="26"/>
      <c r="G97" s="135"/>
      <c r="H97" s="136"/>
      <c r="I97" s="136"/>
      <c r="J97" s="136"/>
      <c r="K97" s="136"/>
      <c r="L97" s="136"/>
      <c r="M97" s="136"/>
      <c r="N97" s="24"/>
      <c r="O97" s="136"/>
      <c r="P97" s="137"/>
    </row>
    <row r="98" spans="1:16" s="41" customFormat="1" x14ac:dyDescent="0.2">
      <c r="A98" s="26"/>
      <c r="G98" s="135"/>
      <c r="H98" s="136"/>
      <c r="I98" s="136"/>
      <c r="J98" s="136"/>
      <c r="K98" s="136"/>
      <c r="L98" s="136"/>
      <c r="M98" s="136"/>
      <c r="N98" s="24"/>
      <c r="O98" s="136"/>
      <c r="P98" s="137"/>
    </row>
    <row r="99" spans="1:16" s="41" customFormat="1" x14ac:dyDescent="0.2">
      <c r="A99" s="26"/>
      <c r="G99" s="135"/>
      <c r="H99" s="136"/>
      <c r="I99" s="136"/>
      <c r="J99" s="136"/>
      <c r="K99" s="136"/>
      <c r="L99" s="136"/>
      <c r="M99" s="136"/>
      <c r="N99" s="24"/>
      <c r="O99" s="136"/>
      <c r="P99" s="137"/>
    </row>
    <row r="100" spans="1:16" s="41" customFormat="1" x14ac:dyDescent="0.2">
      <c r="A100" s="26"/>
      <c r="G100" s="135"/>
      <c r="H100" s="136"/>
      <c r="I100" s="136"/>
      <c r="J100" s="136"/>
      <c r="K100" s="136"/>
      <c r="L100" s="136"/>
      <c r="M100" s="136"/>
      <c r="N100" s="24"/>
      <c r="O100" s="136"/>
      <c r="P100" s="137"/>
    </row>
    <row r="101" spans="1:16" s="41" customFormat="1" x14ac:dyDescent="0.2">
      <c r="A101" s="26"/>
      <c r="G101" s="135"/>
      <c r="H101" s="136"/>
      <c r="I101" s="136"/>
      <c r="J101" s="136"/>
      <c r="K101" s="136"/>
      <c r="L101" s="136"/>
      <c r="M101" s="136"/>
      <c r="N101" s="24"/>
      <c r="O101" s="136"/>
      <c r="P101" s="137"/>
    </row>
    <row r="102" spans="1:16" s="41" customFormat="1" x14ac:dyDescent="0.2">
      <c r="A102" s="26"/>
      <c r="G102" s="135"/>
      <c r="H102" s="136"/>
      <c r="I102" s="136"/>
      <c r="J102" s="136"/>
      <c r="K102" s="136"/>
      <c r="L102" s="136"/>
      <c r="M102" s="136"/>
      <c r="N102" s="24"/>
      <c r="O102" s="136"/>
      <c r="P102" s="137"/>
    </row>
    <row r="103" spans="1:16" s="41" customFormat="1" x14ac:dyDescent="0.2">
      <c r="A103" s="26"/>
      <c r="G103" s="135"/>
      <c r="H103" s="136"/>
      <c r="I103" s="136"/>
      <c r="J103" s="136"/>
      <c r="K103" s="136"/>
      <c r="L103" s="136"/>
      <c r="M103" s="136"/>
      <c r="N103" s="24"/>
      <c r="O103" s="136"/>
      <c r="P103" s="137"/>
    </row>
    <row r="104" spans="1:16" s="41" customFormat="1" x14ac:dyDescent="0.2">
      <c r="A104" s="26"/>
      <c r="G104" s="135"/>
      <c r="H104" s="136"/>
      <c r="I104" s="136"/>
      <c r="J104" s="136"/>
      <c r="K104" s="136"/>
      <c r="L104" s="136"/>
      <c r="M104" s="136"/>
      <c r="N104" s="24"/>
      <c r="O104" s="136"/>
      <c r="P104" s="137"/>
    </row>
    <row r="105" spans="1:16" s="41" customFormat="1" x14ac:dyDescent="0.2">
      <c r="A105" s="26"/>
      <c r="G105" s="135"/>
      <c r="H105" s="136"/>
      <c r="I105" s="136"/>
      <c r="J105" s="136"/>
      <c r="K105" s="136"/>
      <c r="L105" s="136"/>
      <c r="M105" s="136"/>
      <c r="N105" s="24"/>
      <c r="O105" s="136"/>
      <c r="P105" s="137"/>
    </row>
    <row r="106" spans="1:16" s="41" customFormat="1" x14ac:dyDescent="0.2">
      <c r="A106" s="26"/>
      <c r="G106" s="135"/>
      <c r="H106" s="136"/>
      <c r="I106" s="136"/>
      <c r="J106" s="136"/>
      <c r="K106" s="136"/>
      <c r="L106" s="136"/>
      <c r="M106" s="136"/>
      <c r="N106" s="24"/>
      <c r="O106" s="136"/>
      <c r="P106" s="137"/>
    </row>
    <row r="107" spans="1:16" s="41" customFormat="1" x14ac:dyDescent="0.2">
      <c r="A107" s="26"/>
      <c r="G107" s="135"/>
      <c r="H107" s="136"/>
      <c r="I107" s="136"/>
      <c r="J107" s="136"/>
      <c r="K107" s="136"/>
      <c r="L107" s="136"/>
      <c r="M107" s="136"/>
      <c r="N107" s="24"/>
      <c r="O107" s="136"/>
      <c r="P107" s="137"/>
    </row>
    <row r="108" spans="1:16" s="41" customFormat="1" x14ac:dyDescent="0.2">
      <c r="A108" s="26"/>
      <c r="G108" s="135"/>
      <c r="H108" s="136"/>
      <c r="I108" s="136"/>
      <c r="J108" s="136"/>
      <c r="K108" s="136"/>
      <c r="L108" s="136"/>
      <c r="M108" s="136"/>
      <c r="N108" s="24"/>
      <c r="O108" s="136"/>
      <c r="P108" s="137"/>
    </row>
    <row r="109" spans="1:16" s="41" customFormat="1" x14ac:dyDescent="0.2">
      <c r="A109" s="26"/>
      <c r="G109" s="135"/>
      <c r="H109" s="136"/>
      <c r="I109" s="136"/>
      <c r="J109" s="136"/>
      <c r="K109" s="136"/>
      <c r="L109" s="136"/>
      <c r="M109" s="136"/>
      <c r="N109" s="24"/>
      <c r="O109" s="136"/>
      <c r="P109" s="137"/>
    </row>
    <row r="110" spans="1:16" s="41" customFormat="1" x14ac:dyDescent="0.2">
      <c r="A110" s="26"/>
      <c r="G110" s="135"/>
      <c r="H110" s="136"/>
      <c r="I110" s="136"/>
      <c r="J110" s="136"/>
      <c r="K110" s="136"/>
      <c r="L110" s="136"/>
      <c r="M110" s="136"/>
      <c r="N110" s="24"/>
      <c r="O110" s="136"/>
      <c r="P110" s="137"/>
    </row>
    <row r="111" spans="1:16" s="41" customFormat="1" x14ac:dyDescent="0.2">
      <c r="A111" s="26"/>
      <c r="G111" s="135"/>
      <c r="H111" s="136"/>
      <c r="I111" s="136"/>
      <c r="J111" s="136"/>
      <c r="K111" s="136"/>
      <c r="L111" s="136"/>
      <c r="M111" s="136"/>
      <c r="N111" s="24"/>
      <c r="O111" s="136"/>
      <c r="P111" s="137"/>
    </row>
    <row r="112" spans="1:16" s="41" customFormat="1" x14ac:dyDescent="0.2">
      <c r="A112" s="26"/>
      <c r="G112" s="135"/>
      <c r="H112" s="136"/>
      <c r="I112" s="136"/>
      <c r="J112" s="136"/>
      <c r="K112" s="136"/>
      <c r="L112" s="136"/>
      <c r="M112" s="136"/>
      <c r="N112" s="24"/>
      <c r="O112" s="136"/>
      <c r="P112" s="137"/>
    </row>
    <row r="113" spans="1:16" s="41" customFormat="1" x14ac:dyDescent="0.2">
      <c r="A113" s="26"/>
      <c r="G113" s="135"/>
      <c r="H113" s="136"/>
      <c r="I113" s="136"/>
      <c r="J113" s="136"/>
      <c r="K113" s="136"/>
      <c r="L113" s="136"/>
      <c r="M113" s="136"/>
      <c r="N113" s="24"/>
      <c r="O113" s="136"/>
      <c r="P113" s="137"/>
    </row>
    <row r="114" spans="1:16" s="41" customFormat="1" x14ac:dyDescent="0.2">
      <c r="A114" s="26"/>
      <c r="G114" s="135"/>
      <c r="H114" s="136"/>
      <c r="I114" s="136"/>
      <c r="J114" s="136"/>
      <c r="K114" s="136"/>
      <c r="L114" s="136"/>
      <c r="M114" s="136"/>
      <c r="N114" s="24"/>
      <c r="O114" s="136"/>
      <c r="P114" s="137"/>
    </row>
    <row r="115" spans="1:16" s="41" customFormat="1" x14ac:dyDescent="0.2">
      <c r="A115" s="26"/>
      <c r="G115" s="135"/>
      <c r="H115" s="136"/>
      <c r="I115" s="136"/>
      <c r="J115" s="136"/>
      <c r="K115" s="136"/>
      <c r="L115" s="136"/>
      <c r="M115" s="136"/>
      <c r="N115" s="24"/>
      <c r="O115" s="136"/>
      <c r="P115" s="137"/>
    </row>
    <row r="116" spans="1:16" s="41" customFormat="1" x14ac:dyDescent="0.2">
      <c r="A116" s="26"/>
      <c r="G116" s="135"/>
      <c r="H116" s="136"/>
      <c r="I116" s="136"/>
      <c r="J116" s="136"/>
      <c r="K116" s="136"/>
      <c r="L116" s="136"/>
      <c r="M116" s="136"/>
      <c r="N116" s="24"/>
      <c r="O116" s="136"/>
      <c r="P116" s="137"/>
    </row>
    <row r="117" spans="1:16" s="41" customFormat="1" x14ac:dyDescent="0.2">
      <c r="A117" s="26"/>
      <c r="G117" s="135"/>
      <c r="H117" s="136"/>
      <c r="I117" s="136"/>
      <c r="J117" s="136"/>
      <c r="K117" s="136"/>
      <c r="L117" s="136"/>
      <c r="M117" s="136"/>
      <c r="N117" s="24"/>
      <c r="O117" s="136"/>
      <c r="P117" s="137"/>
    </row>
    <row r="118" spans="1:16" s="41" customFormat="1" x14ac:dyDescent="0.2">
      <c r="A118" s="26"/>
      <c r="G118" s="135"/>
      <c r="H118" s="136"/>
      <c r="I118" s="136"/>
      <c r="J118" s="136"/>
      <c r="K118" s="136"/>
      <c r="L118" s="136"/>
      <c r="M118" s="136"/>
      <c r="N118" s="24"/>
      <c r="O118" s="136"/>
      <c r="P118" s="137"/>
    </row>
    <row r="119" spans="1:16" s="41" customFormat="1" x14ac:dyDescent="0.2">
      <c r="A119" s="26"/>
      <c r="G119" s="135"/>
      <c r="H119" s="136"/>
      <c r="I119" s="136"/>
      <c r="J119" s="136"/>
      <c r="K119" s="136"/>
      <c r="L119" s="136"/>
      <c r="M119" s="136"/>
      <c r="N119" s="24"/>
      <c r="O119" s="136"/>
      <c r="P119" s="137"/>
    </row>
    <row r="120" spans="1:16" s="41" customFormat="1" x14ac:dyDescent="0.2">
      <c r="A120" s="26"/>
      <c r="G120" s="135"/>
      <c r="H120" s="136"/>
      <c r="I120" s="136"/>
      <c r="J120" s="136"/>
      <c r="K120" s="136"/>
      <c r="L120" s="136"/>
      <c r="M120" s="136"/>
      <c r="N120" s="24"/>
      <c r="O120" s="136"/>
      <c r="P120" s="137"/>
    </row>
    <row r="121" spans="1:16" s="41" customFormat="1" x14ac:dyDescent="0.2">
      <c r="A121" s="26"/>
      <c r="G121" s="135"/>
      <c r="H121" s="136"/>
      <c r="I121" s="136"/>
      <c r="J121" s="136"/>
      <c r="K121" s="136"/>
      <c r="L121" s="136"/>
      <c r="M121" s="136"/>
      <c r="N121" s="24"/>
      <c r="O121" s="136"/>
      <c r="P121" s="137"/>
    </row>
    <row r="122" spans="1:16" s="41" customFormat="1" x14ac:dyDescent="0.2">
      <c r="A122" s="26"/>
      <c r="G122" s="135"/>
      <c r="H122" s="136"/>
      <c r="I122" s="136"/>
      <c r="J122" s="136"/>
      <c r="K122" s="136"/>
      <c r="L122" s="136"/>
      <c r="M122" s="136"/>
      <c r="N122" s="24"/>
      <c r="O122" s="136"/>
      <c r="P122" s="137"/>
    </row>
    <row r="123" spans="1:16" s="41" customFormat="1" x14ac:dyDescent="0.2">
      <c r="A123" s="26"/>
      <c r="G123" s="135"/>
      <c r="H123" s="136"/>
      <c r="I123" s="136"/>
      <c r="J123" s="136"/>
      <c r="K123" s="136"/>
      <c r="L123" s="136"/>
      <c r="M123" s="136"/>
      <c r="N123" s="24"/>
      <c r="O123" s="136"/>
      <c r="P123" s="137"/>
    </row>
    <row r="124" spans="1:16" s="41" customFormat="1" x14ac:dyDescent="0.2">
      <c r="A124" s="26"/>
      <c r="G124" s="135"/>
      <c r="H124" s="136"/>
      <c r="I124" s="136"/>
      <c r="J124" s="136"/>
      <c r="K124" s="136"/>
      <c r="L124" s="136"/>
      <c r="M124" s="136"/>
      <c r="N124" s="24"/>
      <c r="O124" s="136"/>
      <c r="P124" s="137"/>
    </row>
    <row r="125" spans="1:16" s="41" customFormat="1" x14ac:dyDescent="0.2">
      <c r="A125" s="26"/>
      <c r="G125" s="135"/>
      <c r="H125" s="136"/>
      <c r="I125" s="136"/>
      <c r="J125" s="136"/>
      <c r="K125" s="136"/>
      <c r="L125" s="136"/>
      <c r="M125" s="136"/>
      <c r="N125" s="24"/>
      <c r="O125" s="136"/>
      <c r="P125" s="137"/>
    </row>
    <row r="126" spans="1:16" s="41" customFormat="1" x14ac:dyDescent="0.2">
      <c r="A126" s="26"/>
      <c r="G126" s="135"/>
      <c r="H126" s="136"/>
      <c r="I126" s="136"/>
      <c r="J126" s="136"/>
      <c r="K126" s="136"/>
      <c r="L126" s="136"/>
      <c r="M126" s="136"/>
      <c r="N126" s="24"/>
      <c r="O126" s="136"/>
      <c r="P126" s="137"/>
    </row>
    <row r="127" spans="1:16" s="41" customFormat="1" x14ac:dyDescent="0.2">
      <c r="A127" s="26"/>
      <c r="G127" s="135"/>
      <c r="H127" s="136"/>
      <c r="I127" s="136"/>
      <c r="J127" s="136"/>
      <c r="K127" s="136"/>
      <c r="L127" s="136"/>
      <c r="M127" s="136"/>
      <c r="N127" s="24"/>
      <c r="O127" s="136"/>
      <c r="P127" s="137"/>
    </row>
    <row r="128" spans="1:16" s="41" customFormat="1" x14ac:dyDescent="0.2">
      <c r="A128" s="26"/>
      <c r="G128" s="135"/>
      <c r="H128" s="136"/>
      <c r="I128" s="136"/>
      <c r="J128" s="136"/>
      <c r="K128" s="136"/>
      <c r="L128" s="136"/>
      <c r="M128" s="136"/>
      <c r="N128" s="24"/>
      <c r="O128" s="136"/>
      <c r="P128" s="137"/>
    </row>
    <row r="129" spans="1:16" s="41" customFormat="1" x14ac:dyDescent="0.2">
      <c r="A129" s="26"/>
      <c r="G129" s="135"/>
      <c r="H129" s="136"/>
      <c r="I129" s="136"/>
      <c r="J129" s="136"/>
      <c r="K129" s="136"/>
      <c r="L129" s="136"/>
      <c r="M129" s="136"/>
      <c r="N129" s="24"/>
      <c r="O129" s="136"/>
      <c r="P129" s="137"/>
    </row>
    <row r="130" spans="1:16" s="41" customFormat="1" x14ac:dyDescent="0.2">
      <c r="A130" s="26"/>
      <c r="G130" s="135"/>
      <c r="H130" s="136"/>
      <c r="I130" s="136"/>
      <c r="J130" s="136"/>
      <c r="K130" s="136"/>
      <c r="L130" s="136"/>
      <c r="M130" s="136"/>
      <c r="N130" s="24"/>
      <c r="O130" s="136"/>
      <c r="P130" s="137"/>
    </row>
    <row r="131" spans="1:16" s="41" customFormat="1" x14ac:dyDescent="0.2">
      <c r="A131" s="26"/>
      <c r="G131" s="135"/>
      <c r="H131" s="136"/>
      <c r="I131" s="136"/>
      <c r="J131" s="136"/>
      <c r="K131" s="136"/>
      <c r="L131" s="136"/>
      <c r="M131" s="136"/>
      <c r="N131" s="24"/>
      <c r="O131" s="136"/>
      <c r="P131" s="137"/>
    </row>
    <row r="132" spans="1:16" s="41" customFormat="1" x14ac:dyDescent="0.2">
      <c r="A132" s="26"/>
      <c r="G132" s="135"/>
      <c r="H132" s="136"/>
      <c r="I132" s="136"/>
      <c r="J132" s="136"/>
      <c r="K132" s="136"/>
      <c r="L132" s="136"/>
      <c r="M132" s="136"/>
      <c r="N132" s="24"/>
      <c r="O132" s="136"/>
      <c r="P132" s="137"/>
    </row>
    <row r="133" spans="1:16" s="41" customFormat="1" x14ac:dyDescent="0.2">
      <c r="A133" s="26"/>
      <c r="G133" s="135"/>
      <c r="H133" s="136"/>
      <c r="I133" s="136"/>
      <c r="J133" s="136"/>
      <c r="K133" s="136"/>
      <c r="L133" s="136"/>
      <c r="M133" s="136"/>
      <c r="N133" s="24"/>
      <c r="O133" s="136"/>
      <c r="P133" s="137"/>
    </row>
    <row r="134" spans="1:16" s="41" customFormat="1" x14ac:dyDescent="0.2">
      <c r="A134" s="26"/>
      <c r="G134" s="135"/>
      <c r="H134" s="136"/>
      <c r="I134" s="136"/>
      <c r="J134" s="136"/>
      <c r="K134" s="136"/>
      <c r="L134" s="136"/>
      <c r="M134" s="136"/>
      <c r="N134" s="24"/>
      <c r="O134" s="136"/>
      <c r="P134" s="137"/>
    </row>
    <row r="135" spans="1:16" s="41" customFormat="1" x14ac:dyDescent="0.2">
      <c r="A135" s="26"/>
      <c r="G135" s="135"/>
      <c r="H135" s="136"/>
      <c r="I135" s="136"/>
      <c r="J135" s="136"/>
      <c r="K135" s="136"/>
      <c r="L135" s="136"/>
      <c r="M135" s="136"/>
      <c r="N135" s="24"/>
      <c r="O135" s="136"/>
      <c r="P135" s="137"/>
    </row>
    <row r="136" spans="1:16" s="41" customFormat="1" x14ac:dyDescent="0.2">
      <c r="A136" s="26"/>
      <c r="G136" s="135"/>
      <c r="H136" s="136"/>
      <c r="I136" s="136"/>
      <c r="J136" s="136"/>
      <c r="K136" s="136"/>
      <c r="L136" s="136"/>
      <c r="M136" s="136"/>
      <c r="N136" s="24"/>
      <c r="O136" s="136"/>
      <c r="P136" s="137"/>
    </row>
    <row r="137" spans="1:16" s="41" customFormat="1" x14ac:dyDescent="0.2">
      <c r="A137" s="26"/>
      <c r="G137" s="135"/>
      <c r="H137" s="136"/>
      <c r="I137" s="136"/>
      <c r="J137" s="136"/>
      <c r="K137" s="136"/>
      <c r="L137" s="136"/>
      <c r="M137" s="136"/>
      <c r="N137" s="24"/>
      <c r="O137" s="136"/>
      <c r="P137" s="137"/>
    </row>
    <row r="138" spans="1:16" s="41" customFormat="1" x14ac:dyDescent="0.2">
      <c r="A138" s="26"/>
      <c r="G138" s="135"/>
      <c r="H138" s="136"/>
      <c r="I138" s="136"/>
      <c r="J138" s="136"/>
      <c r="K138" s="136"/>
      <c r="L138" s="136"/>
      <c r="M138" s="136"/>
      <c r="N138" s="24"/>
      <c r="O138" s="136"/>
      <c r="P138" s="137"/>
    </row>
    <row r="139" spans="1:16" s="41" customFormat="1" x14ac:dyDescent="0.2">
      <c r="A139" s="26"/>
      <c r="G139" s="135"/>
      <c r="H139" s="136"/>
      <c r="I139" s="136"/>
      <c r="J139" s="136"/>
      <c r="K139" s="136"/>
      <c r="L139" s="136"/>
      <c r="M139" s="136"/>
      <c r="N139" s="24"/>
      <c r="O139" s="136"/>
      <c r="P139" s="137"/>
    </row>
    <row r="140" spans="1:16" s="41" customFormat="1" x14ac:dyDescent="0.2">
      <c r="A140" s="26"/>
      <c r="G140" s="135"/>
      <c r="H140" s="136"/>
      <c r="I140" s="136"/>
      <c r="J140" s="136"/>
      <c r="K140" s="136"/>
      <c r="L140" s="136"/>
      <c r="M140" s="136"/>
      <c r="N140" s="24"/>
      <c r="O140" s="136"/>
      <c r="P140" s="137"/>
    </row>
    <row r="141" spans="1:16" s="41" customFormat="1" x14ac:dyDescent="0.2">
      <c r="A141" s="26"/>
      <c r="G141" s="135"/>
      <c r="H141" s="136"/>
      <c r="I141" s="136"/>
      <c r="J141" s="136"/>
      <c r="K141" s="136"/>
      <c r="L141" s="136"/>
      <c r="M141" s="136"/>
      <c r="N141" s="24"/>
      <c r="O141" s="136"/>
      <c r="P141" s="137"/>
    </row>
    <row r="142" spans="1:16" s="41" customFormat="1" x14ac:dyDescent="0.2">
      <c r="A142" s="26"/>
      <c r="G142" s="135"/>
      <c r="H142" s="136"/>
      <c r="I142" s="136"/>
      <c r="J142" s="136"/>
      <c r="K142" s="136"/>
      <c r="L142" s="136"/>
      <c r="M142" s="136"/>
      <c r="N142" s="24"/>
      <c r="O142" s="136"/>
      <c r="P142" s="137"/>
    </row>
    <row r="143" spans="1:16" s="41" customFormat="1" x14ac:dyDescent="0.2">
      <c r="A143" s="26"/>
      <c r="G143" s="135"/>
      <c r="H143" s="136"/>
      <c r="I143" s="136"/>
      <c r="J143" s="136"/>
      <c r="K143" s="136"/>
      <c r="L143" s="136"/>
      <c r="M143" s="136"/>
      <c r="N143" s="24"/>
      <c r="O143" s="136"/>
      <c r="P143" s="137"/>
    </row>
    <row r="144" spans="1:16" s="41" customFormat="1" x14ac:dyDescent="0.2">
      <c r="A144" s="26"/>
      <c r="G144" s="135"/>
      <c r="H144" s="136"/>
      <c r="I144" s="136"/>
      <c r="J144" s="136"/>
      <c r="K144" s="136"/>
      <c r="L144" s="136"/>
      <c r="M144" s="136"/>
      <c r="N144" s="24"/>
      <c r="O144" s="136"/>
      <c r="P144" s="137"/>
    </row>
    <row r="145" spans="1:16" s="41" customFormat="1" x14ac:dyDescent="0.2">
      <c r="A145" s="26"/>
      <c r="G145" s="135"/>
      <c r="H145" s="136"/>
      <c r="I145" s="136"/>
      <c r="J145" s="136"/>
      <c r="K145" s="136"/>
      <c r="L145" s="136"/>
      <c r="M145" s="136"/>
      <c r="N145" s="24"/>
      <c r="O145" s="136"/>
      <c r="P145" s="137"/>
    </row>
    <row r="146" spans="1:16" s="41" customFormat="1" x14ac:dyDescent="0.2">
      <c r="A146" s="26"/>
      <c r="G146" s="135"/>
      <c r="H146" s="136"/>
      <c r="I146" s="136"/>
      <c r="J146" s="136"/>
      <c r="K146" s="136"/>
      <c r="L146" s="136"/>
      <c r="M146" s="136"/>
      <c r="N146" s="24"/>
      <c r="O146" s="136"/>
      <c r="P146" s="137"/>
    </row>
    <row r="147" spans="1:16" s="41" customFormat="1" x14ac:dyDescent="0.2">
      <c r="A147" s="26"/>
      <c r="G147" s="135"/>
      <c r="H147" s="136"/>
      <c r="I147" s="136"/>
      <c r="J147" s="136"/>
      <c r="K147" s="136"/>
      <c r="L147" s="136"/>
      <c r="M147" s="136"/>
      <c r="N147" s="24"/>
      <c r="O147" s="136"/>
      <c r="P147" s="137"/>
    </row>
    <row r="148" spans="1:16" s="41" customFormat="1" x14ac:dyDescent="0.2">
      <c r="A148" s="26"/>
      <c r="G148" s="135"/>
      <c r="H148" s="136"/>
      <c r="I148" s="136"/>
      <c r="J148" s="136"/>
      <c r="K148" s="136"/>
      <c r="L148" s="136"/>
      <c r="M148" s="136"/>
      <c r="N148" s="24"/>
      <c r="O148" s="136"/>
      <c r="P148" s="137"/>
    </row>
    <row r="149" spans="1:16" s="41" customFormat="1" x14ac:dyDescent="0.2">
      <c r="A149" s="26"/>
      <c r="G149" s="135"/>
      <c r="H149" s="136"/>
      <c r="I149" s="136"/>
      <c r="J149" s="136"/>
      <c r="K149" s="136"/>
      <c r="L149" s="136"/>
      <c r="M149" s="136"/>
      <c r="N149" s="24"/>
      <c r="O149" s="136"/>
      <c r="P149" s="137"/>
    </row>
    <row r="150" spans="1:16" s="41" customFormat="1" x14ac:dyDescent="0.2">
      <c r="A150" s="26"/>
      <c r="G150" s="135"/>
      <c r="H150" s="136"/>
      <c r="I150" s="136"/>
      <c r="J150" s="136"/>
      <c r="K150" s="136"/>
      <c r="L150" s="136"/>
      <c r="M150" s="136"/>
      <c r="N150" s="24"/>
      <c r="O150" s="136"/>
      <c r="P150" s="137"/>
    </row>
    <row r="151" spans="1:16" s="41" customFormat="1" x14ac:dyDescent="0.2">
      <c r="A151" s="26"/>
      <c r="G151" s="135"/>
      <c r="H151" s="136"/>
      <c r="I151" s="136"/>
      <c r="J151" s="136"/>
      <c r="K151" s="136"/>
      <c r="L151" s="136"/>
      <c r="M151" s="136"/>
      <c r="N151" s="24"/>
      <c r="O151" s="136"/>
      <c r="P151" s="137"/>
    </row>
    <row r="152" spans="1:16" s="41" customFormat="1" x14ac:dyDescent="0.2">
      <c r="A152" s="26"/>
      <c r="G152" s="135"/>
      <c r="H152" s="136"/>
      <c r="I152" s="136"/>
      <c r="J152" s="136"/>
      <c r="K152" s="136"/>
      <c r="L152" s="136"/>
      <c r="M152" s="136"/>
      <c r="N152" s="24"/>
      <c r="O152" s="136"/>
      <c r="P152" s="137"/>
    </row>
    <row r="153" spans="1:16" s="41" customFormat="1" x14ac:dyDescent="0.2">
      <c r="A153" s="26"/>
      <c r="G153" s="135"/>
      <c r="H153" s="136"/>
      <c r="I153" s="136"/>
      <c r="J153" s="136"/>
      <c r="K153" s="136"/>
      <c r="L153" s="136"/>
      <c r="M153" s="136"/>
      <c r="N153" s="24"/>
      <c r="O153" s="136"/>
      <c r="P153" s="137"/>
    </row>
    <row r="154" spans="1:16" s="41" customFormat="1" x14ac:dyDescent="0.2">
      <c r="A154" s="26"/>
      <c r="G154" s="135"/>
      <c r="H154" s="136"/>
      <c r="I154" s="136"/>
      <c r="J154" s="136"/>
      <c r="K154" s="136"/>
      <c r="L154" s="136"/>
      <c r="M154" s="136"/>
      <c r="N154" s="24"/>
      <c r="O154" s="136"/>
      <c r="P154" s="137"/>
    </row>
    <row r="155" spans="1:16" s="41" customFormat="1" x14ac:dyDescent="0.2">
      <c r="A155" s="26"/>
      <c r="G155" s="135"/>
      <c r="H155" s="136"/>
      <c r="I155" s="136"/>
      <c r="J155" s="136"/>
      <c r="K155" s="136"/>
      <c r="L155" s="136"/>
      <c r="M155" s="136"/>
      <c r="N155" s="24"/>
      <c r="O155" s="136"/>
      <c r="P155" s="137"/>
    </row>
    <row r="156" spans="1:16" s="41" customFormat="1" x14ac:dyDescent="0.2">
      <c r="A156" s="26"/>
      <c r="G156" s="135"/>
      <c r="H156" s="136"/>
      <c r="I156" s="136"/>
      <c r="J156" s="136"/>
      <c r="K156" s="136"/>
      <c r="L156" s="136"/>
      <c r="M156" s="136"/>
      <c r="N156" s="24"/>
      <c r="O156" s="136"/>
      <c r="P156" s="137"/>
    </row>
    <row r="157" spans="1:16" s="41" customFormat="1" x14ac:dyDescent="0.2">
      <c r="A157" s="26"/>
      <c r="G157" s="135"/>
      <c r="H157" s="136"/>
      <c r="I157" s="136"/>
      <c r="J157" s="136"/>
      <c r="K157" s="136"/>
      <c r="L157" s="136"/>
      <c r="M157" s="136"/>
      <c r="N157" s="24"/>
      <c r="O157" s="136"/>
      <c r="P157" s="137"/>
    </row>
    <row r="158" spans="1:16" s="41" customFormat="1" x14ac:dyDescent="0.2">
      <c r="A158" s="26"/>
      <c r="G158" s="135"/>
      <c r="H158" s="136"/>
      <c r="I158" s="136"/>
      <c r="J158" s="136"/>
      <c r="K158" s="136"/>
      <c r="L158" s="136"/>
      <c r="M158" s="136"/>
      <c r="N158" s="24"/>
      <c r="O158" s="136"/>
      <c r="P158" s="137"/>
    </row>
    <row r="159" spans="1:16" s="41" customFormat="1" x14ac:dyDescent="0.2">
      <c r="A159" s="26"/>
      <c r="G159" s="135"/>
      <c r="H159" s="136"/>
      <c r="I159" s="136"/>
      <c r="J159" s="136"/>
      <c r="K159" s="136"/>
      <c r="L159" s="136"/>
      <c r="M159" s="136"/>
      <c r="N159" s="24"/>
      <c r="O159" s="136"/>
      <c r="P159" s="137"/>
    </row>
    <row r="160" spans="1:16" s="41" customFormat="1" x14ac:dyDescent="0.2">
      <c r="A160" s="26"/>
      <c r="G160" s="135"/>
      <c r="H160" s="136"/>
      <c r="I160" s="136"/>
      <c r="J160" s="136"/>
      <c r="K160" s="136"/>
      <c r="L160" s="136"/>
      <c r="M160" s="136"/>
      <c r="N160" s="24"/>
      <c r="O160" s="136"/>
      <c r="P160" s="137"/>
    </row>
    <row r="161" spans="1:16" s="41" customFormat="1" x14ac:dyDescent="0.2">
      <c r="A161" s="26"/>
      <c r="G161" s="135"/>
      <c r="H161" s="136"/>
      <c r="I161" s="136"/>
      <c r="J161" s="136"/>
      <c r="K161" s="136"/>
      <c r="L161" s="136"/>
      <c r="M161" s="136"/>
      <c r="N161" s="24"/>
      <c r="O161" s="136"/>
      <c r="P161" s="137"/>
    </row>
    <row r="162" spans="1:16" s="41" customFormat="1" x14ac:dyDescent="0.2">
      <c r="A162" s="26"/>
      <c r="G162" s="135"/>
      <c r="H162" s="136"/>
      <c r="I162" s="136"/>
      <c r="J162" s="136"/>
      <c r="K162" s="136"/>
      <c r="L162" s="136"/>
      <c r="M162" s="136"/>
      <c r="N162" s="24"/>
      <c r="O162" s="136"/>
      <c r="P162" s="137"/>
    </row>
    <row r="163" spans="1:16" s="41" customFormat="1" x14ac:dyDescent="0.2">
      <c r="A163" s="26"/>
      <c r="G163" s="135"/>
      <c r="H163" s="136"/>
      <c r="I163" s="136"/>
      <c r="J163" s="136"/>
      <c r="K163" s="136"/>
      <c r="L163" s="136"/>
      <c r="M163" s="136"/>
      <c r="N163" s="24"/>
      <c r="O163" s="136"/>
      <c r="P163" s="137"/>
    </row>
    <row r="164" spans="1:16" s="41" customFormat="1" x14ac:dyDescent="0.2">
      <c r="A164" s="26"/>
      <c r="G164" s="135"/>
      <c r="H164" s="136"/>
      <c r="I164" s="136"/>
      <c r="J164" s="136"/>
      <c r="K164" s="136"/>
      <c r="L164" s="136"/>
      <c r="M164" s="136"/>
      <c r="N164" s="24"/>
      <c r="O164" s="136"/>
      <c r="P164" s="137"/>
    </row>
    <row r="165" spans="1:16" s="41" customFormat="1" x14ac:dyDescent="0.2">
      <c r="A165" s="26"/>
      <c r="G165" s="135"/>
      <c r="H165" s="136"/>
      <c r="I165" s="136"/>
      <c r="J165" s="136"/>
      <c r="K165" s="136"/>
      <c r="L165" s="136"/>
      <c r="M165" s="136"/>
      <c r="N165" s="24"/>
      <c r="O165" s="136"/>
      <c r="P165" s="137"/>
    </row>
    <row r="166" spans="1:16" s="41" customFormat="1" x14ac:dyDescent="0.2">
      <c r="A166" s="26"/>
      <c r="G166" s="135"/>
      <c r="H166" s="136"/>
      <c r="I166" s="136"/>
      <c r="J166" s="136"/>
      <c r="K166" s="136"/>
      <c r="L166" s="136"/>
      <c r="M166" s="136"/>
      <c r="N166" s="24"/>
      <c r="O166" s="136"/>
      <c r="P166" s="137"/>
    </row>
    <row r="167" spans="1:16" s="41" customFormat="1" x14ac:dyDescent="0.2">
      <c r="A167" s="26"/>
      <c r="G167" s="135"/>
      <c r="H167" s="136"/>
      <c r="I167" s="136"/>
      <c r="J167" s="136"/>
      <c r="K167" s="136"/>
      <c r="L167" s="136"/>
      <c r="M167" s="136"/>
      <c r="N167" s="24"/>
      <c r="O167" s="136"/>
      <c r="P167" s="137"/>
    </row>
    <row r="168" spans="1:16" s="41" customFormat="1" x14ac:dyDescent="0.2">
      <c r="A168" s="26"/>
      <c r="G168" s="135"/>
      <c r="H168" s="136"/>
      <c r="I168" s="136"/>
      <c r="J168" s="136"/>
      <c r="K168" s="136"/>
      <c r="L168" s="136"/>
      <c r="M168" s="136"/>
      <c r="N168" s="24"/>
      <c r="O168" s="136"/>
      <c r="P168" s="137"/>
    </row>
    <row r="169" spans="1:16" s="41" customFormat="1" x14ac:dyDescent="0.2">
      <c r="A169" s="26"/>
      <c r="G169" s="135"/>
      <c r="H169" s="136"/>
      <c r="I169" s="136"/>
      <c r="J169" s="136"/>
      <c r="K169" s="136"/>
      <c r="L169" s="136"/>
      <c r="M169" s="136"/>
      <c r="N169" s="24"/>
      <c r="O169" s="136"/>
      <c r="P169" s="137"/>
    </row>
    <row r="170" spans="1:16" s="41" customFormat="1" x14ac:dyDescent="0.2">
      <c r="A170" s="26"/>
      <c r="G170" s="135"/>
      <c r="H170" s="136"/>
      <c r="I170" s="136"/>
      <c r="J170" s="136"/>
      <c r="K170" s="136"/>
      <c r="L170" s="136"/>
      <c r="M170" s="136"/>
      <c r="N170" s="24"/>
      <c r="O170" s="136"/>
      <c r="P170" s="137"/>
    </row>
    <row r="171" spans="1:16" s="41" customFormat="1" x14ac:dyDescent="0.2">
      <c r="A171" s="26"/>
      <c r="G171" s="135"/>
      <c r="H171" s="136"/>
      <c r="I171" s="136"/>
      <c r="J171" s="136"/>
      <c r="K171" s="136"/>
      <c r="L171" s="136"/>
      <c r="M171" s="136"/>
      <c r="N171" s="24"/>
      <c r="O171" s="136"/>
      <c r="P171" s="137"/>
    </row>
    <row r="172" spans="1:16" s="41" customFormat="1" x14ac:dyDescent="0.2">
      <c r="A172" s="26"/>
      <c r="G172" s="135"/>
      <c r="H172" s="136"/>
      <c r="I172" s="136"/>
      <c r="J172" s="136"/>
      <c r="K172" s="136"/>
      <c r="L172" s="136"/>
      <c r="M172" s="136"/>
      <c r="N172" s="24"/>
      <c r="O172" s="136"/>
      <c r="P172" s="137"/>
    </row>
    <row r="173" spans="1:16" s="41" customFormat="1" x14ac:dyDescent="0.2">
      <c r="A173" s="26"/>
      <c r="G173" s="135"/>
      <c r="H173" s="136"/>
      <c r="I173" s="136"/>
      <c r="J173" s="136"/>
      <c r="K173" s="136"/>
      <c r="L173" s="136"/>
      <c r="M173" s="136"/>
      <c r="N173" s="24"/>
      <c r="O173" s="136"/>
      <c r="P173" s="137"/>
    </row>
    <row r="174" spans="1:16" s="41" customFormat="1" x14ac:dyDescent="0.2">
      <c r="A174" s="26"/>
      <c r="G174" s="135"/>
      <c r="H174" s="136"/>
      <c r="I174" s="136"/>
      <c r="J174" s="136"/>
      <c r="K174" s="136"/>
      <c r="L174" s="136"/>
      <c r="M174" s="136"/>
      <c r="N174" s="24"/>
      <c r="O174" s="136"/>
      <c r="P174" s="137"/>
    </row>
    <row r="175" spans="1:16" s="41" customFormat="1" x14ac:dyDescent="0.2">
      <c r="A175" s="26"/>
      <c r="G175" s="135"/>
      <c r="H175" s="136"/>
      <c r="I175" s="136"/>
      <c r="J175" s="136"/>
      <c r="K175" s="136"/>
      <c r="L175" s="136"/>
      <c r="M175" s="136"/>
      <c r="N175" s="24"/>
      <c r="O175" s="136"/>
      <c r="P175" s="137"/>
    </row>
    <row r="176" spans="1:16" s="41" customFormat="1" x14ac:dyDescent="0.2">
      <c r="A176" s="26"/>
      <c r="G176" s="135"/>
      <c r="H176" s="136"/>
      <c r="I176" s="136"/>
      <c r="J176" s="136"/>
      <c r="K176" s="136"/>
      <c r="L176" s="136"/>
      <c r="M176" s="136"/>
      <c r="N176" s="24"/>
      <c r="O176" s="136"/>
      <c r="P176" s="137"/>
    </row>
    <row r="177" spans="1:16" s="41" customFormat="1" x14ac:dyDescent="0.2">
      <c r="A177" s="26"/>
      <c r="G177" s="135"/>
      <c r="H177" s="136"/>
      <c r="I177" s="136"/>
      <c r="J177" s="136"/>
      <c r="K177" s="136"/>
      <c r="L177" s="136"/>
      <c r="M177" s="136"/>
      <c r="N177" s="24"/>
      <c r="O177" s="136"/>
      <c r="P177" s="137"/>
    </row>
    <row r="178" spans="1:16" s="41" customFormat="1" x14ac:dyDescent="0.2">
      <c r="A178" s="26"/>
      <c r="G178" s="135"/>
      <c r="H178" s="136"/>
      <c r="I178" s="136"/>
      <c r="J178" s="136"/>
      <c r="K178" s="136"/>
      <c r="L178" s="136"/>
      <c r="M178" s="136"/>
      <c r="N178" s="24"/>
      <c r="O178" s="136"/>
      <c r="P178" s="137"/>
    </row>
    <row r="179" spans="1:16" s="41" customFormat="1" x14ac:dyDescent="0.2">
      <c r="A179" s="26"/>
      <c r="G179" s="135"/>
      <c r="H179" s="136"/>
      <c r="I179" s="136"/>
      <c r="J179" s="136"/>
      <c r="K179" s="136"/>
      <c r="L179" s="136"/>
      <c r="M179" s="136"/>
      <c r="N179" s="24"/>
      <c r="O179" s="136"/>
      <c r="P179" s="137"/>
    </row>
    <row r="180" spans="1:16" s="41" customFormat="1" x14ac:dyDescent="0.2">
      <c r="A180" s="26"/>
      <c r="G180" s="135"/>
      <c r="H180" s="136"/>
      <c r="I180" s="136"/>
      <c r="J180" s="136"/>
      <c r="K180" s="136"/>
      <c r="L180" s="136"/>
      <c r="M180" s="136"/>
      <c r="N180" s="24"/>
      <c r="O180" s="136"/>
      <c r="P180" s="137"/>
    </row>
    <row r="181" spans="1:16" s="41" customFormat="1" x14ac:dyDescent="0.2">
      <c r="A181" s="26"/>
      <c r="G181" s="135"/>
      <c r="H181" s="136"/>
      <c r="I181" s="136"/>
      <c r="J181" s="136"/>
      <c r="K181" s="136"/>
      <c r="L181" s="136"/>
      <c r="M181" s="136"/>
      <c r="N181" s="24"/>
      <c r="O181" s="136"/>
      <c r="P181" s="137"/>
    </row>
    <row r="182" spans="1:16" s="41" customFormat="1" x14ac:dyDescent="0.2">
      <c r="A182" s="26"/>
      <c r="G182" s="135"/>
      <c r="H182" s="136"/>
      <c r="I182" s="136"/>
      <c r="J182" s="136"/>
      <c r="K182" s="136"/>
      <c r="L182" s="136"/>
      <c r="M182" s="136"/>
      <c r="N182" s="24"/>
      <c r="O182" s="136"/>
      <c r="P182" s="137"/>
    </row>
    <row r="183" spans="1:16" s="41" customFormat="1" x14ac:dyDescent="0.2">
      <c r="A183" s="26"/>
      <c r="G183" s="135"/>
      <c r="H183" s="136"/>
      <c r="I183" s="136"/>
      <c r="J183" s="136"/>
      <c r="K183" s="136"/>
      <c r="L183" s="136"/>
      <c r="M183" s="136"/>
      <c r="N183" s="24"/>
      <c r="O183" s="136"/>
      <c r="P183" s="137"/>
    </row>
    <row r="184" spans="1:16" s="41" customFormat="1" x14ac:dyDescent="0.2">
      <c r="A184" s="26"/>
      <c r="G184" s="135"/>
      <c r="H184" s="136"/>
      <c r="I184" s="136"/>
      <c r="J184" s="136"/>
      <c r="K184" s="136"/>
      <c r="L184" s="136"/>
      <c r="M184" s="136"/>
      <c r="N184" s="24"/>
      <c r="O184" s="136"/>
      <c r="P184" s="137"/>
    </row>
    <row r="185" spans="1:16" s="41" customFormat="1" x14ac:dyDescent="0.2">
      <c r="A185" s="26"/>
      <c r="G185" s="135"/>
      <c r="H185" s="136"/>
      <c r="I185" s="136"/>
      <c r="J185" s="136"/>
      <c r="K185" s="136"/>
      <c r="L185" s="136"/>
      <c r="M185" s="136"/>
      <c r="N185" s="24"/>
      <c r="O185" s="136"/>
      <c r="P185" s="137"/>
    </row>
    <row r="186" spans="1:16" s="41" customFormat="1" x14ac:dyDescent="0.2">
      <c r="A186" s="26"/>
      <c r="G186" s="135"/>
      <c r="H186" s="136"/>
      <c r="I186" s="136"/>
      <c r="J186" s="136"/>
      <c r="K186" s="136"/>
      <c r="L186" s="136"/>
      <c r="M186" s="136"/>
      <c r="N186" s="24"/>
      <c r="O186" s="136"/>
      <c r="P186" s="137"/>
    </row>
    <row r="187" spans="1:16" s="41" customFormat="1" x14ac:dyDescent="0.2">
      <c r="A187" s="26"/>
      <c r="G187" s="135"/>
      <c r="H187" s="136"/>
      <c r="I187" s="136"/>
      <c r="J187" s="136"/>
      <c r="K187" s="136"/>
      <c r="L187" s="136"/>
      <c r="M187" s="136"/>
      <c r="N187" s="24"/>
      <c r="O187" s="136"/>
      <c r="P187" s="137"/>
    </row>
    <row r="188" spans="1:16" s="41" customFormat="1" x14ac:dyDescent="0.2">
      <c r="A188" s="26"/>
      <c r="G188" s="135"/>
      <c r="H188" s="136"/>
      <c r="I188" s="136"/>
      <c r="J188" s="136"/>
      <c r="K188" s="136"/>
      <c r="L188" s="136"/>
      <c r="M188" s="136"/>
      <c r="N188" s="24"/>
      <c r="O188" s="136"/>
      <c r="P188" s="137"/>
    </row>
    <row r="189" spans="1:16" s="41" customFormat="1" x14ac:dyDescent="0.2">
      <c r="A189" s="26"/>
      <c r="G189" s="135"/>
      <c r="H189" s="136"/>
      <c r="I189" s="136"/>
      <c r="J189" s="136"/>
      <c r="K189" s="136"/>
      <c r="L189" s="136"/>
      <c r="M189" s="136"/>
      <c r="N189" s="24"/>
      <c r="O189" s="136"/>
      <c r="P189" s="137"/>
    </row>
    <row r="190" spans="1:16" s="41" customFormat="1" x14ac:dyDescent="0.2">
      <c r="A190" s="26"/>
      <c r="G190" s="135"/>
      <c r="H190" s="136"/>
      <c r="I190" s="136"/>
      <c r="J190" s="136"/>
      <c r="K190" s="136"/>
      <c r="L190" s="136"/>
      <c r="M190" s="136"/>
      <c r="N190" s="24"/>
      <c r="O190" s="136"/>
      <c r="P190" s="137"/>
    </row>
    <row r="191" spans="1:16" s="41" customFormat="1" x14ac:dyDescent="0.2">
      <c r="A191" s="26"/>
      <c r="G191" s="135"/>
      <c r="H191" s="136"/>
      <c r="I191" s="136"/>
      <c r="J191" s="136"/>
      <c r="K191" s="136"/>
      <c r="L191" s="136"/>
      <c r="M191" s="136"/>
      <c r="N191" s="24"/>
      <c r="O191" s="136"/>
      <c r="P191" s="137"/>
    </row>
    <row r="192" spans="1:16" s="41" customFormat="1" x14ac:dyDescent="0.2">
      <c r="A192" s="26"/>
      <c r="G192" s="135"/>
      <c r="H192" s="136"/>
      <c r="I192" s="136"/>
      <c r="J192" s="136"/>
      <c r="K192" s="136"/>
      <c r="L192" s="136"/>
      <c r="M192" s="136"/>
      <c r="N192" s="24"/>
      <c r="O192" s="136"/>
      <c r="P192" s="137"/>
    </row>
    <row r="193" spans="1:16" s="41" customFormat="1" x14ac:dyDescent="0.2">
      <c r="A193" s="26"/>
      <c r="G193" s="135"/>
      <c r="H193" s="136"/>
      <c r="I193" s="136"/>
      <c r="J193" s="136"/>
      <c r="K193" s="136"/>
      <c r="L193" s="136"/>
      <c r="M193" s="136"/>
      <c r="N193" s="24"/>
      <c r="O193" s="136"/>
      <c r="P193" s="137"/>
    </row>
    <row r="194" spans="1:16" s="41" customFormat="1" x14ac:dyDescent="0.2">
      <c r="A194" s="26"/>
      <c r="G194" s="135"/>
      <c r="H194" s="136"/>
      <c r="I194" s="136"/>
      <c r="J194" s="136"/>
      <c r="K194" s="136"/>
      <c r="L194" s="136"/>
      <c r="M194" s="136"/>
      <c r="N194" s="24"/>
      <c r="O194" s="136"/>
      <c r="P194" s="137"/>
    </row>
    <row r="195" spans="1:16" s="41" customFormat="1" x14ac:dyDescent="0.2">
      <c r="A195" s="26"/>
      <c r="G195" s="135"/>
      <c r="H195" s="136"/>
      <c r="I195" s="136"/>
      <c r="J195" s="136"/>
      <c r="K195" s="136"/>
      <c r="L195" s="136"/>
      <c r="M195" s="136"/>
      <c r="N195" s="24"/>
      <c r="O195" s="136"/>
      <c r="P195" s="137"/>
    </row>
    <row r="196" spans="1:16" s="41" customFormat="1" x14ac:dyDescent="0.2">
      <c r="A196" s="26"/>
      <c r="G196" s="135"/>
      <c r="H196" s="136"/>
      <c r="I196" s="136"/>
      <c r="J196" s="136"/>
      <c r="K196" s="136"/>
      <c r="L196" s="136"/>
      <c r="M196" s="136"/>
      <c r="N196" s="24"/>
      <c r="O196" s="136"/>
      <c r="P196" s="137"/>
    </row>
    <row r="197" spans="1:16" s="41" customFormat="1" x14ac:dyDescent="0.2">
      <c r="A197" s="26"/>
      <c r="G197" s="135"/>
      <c r="H197" s="136"/>
      <c r="I197" s="136"/>
      <c r="J197" s="136"/>
      <c r="K197" s="136"/>
      <c r="L197" s="136"/>
      <c r="M197" s="136"/>
      <c r="N197" s="24"/>
      <c r="O197" s="136"/>
      <c r="P197" s="137"/>
    </row>
    <row r="198" spans="1:16" s="41" customFormat="1" x14ac:dyDescent="0.2">
      <c r="A198" s="26"/>
      <c r="G198" s="135"/>
      <c r="H198" s="136"/>
      <c r="I198" s="136"/>
      <c r="J198" s="136"/>
      <c r="K198" s="136"/>
      <c r="L198" s="136"/>
      <c r="M198" s="136"/>
      <c r="N198" s="24"/>
      <c r="O198" s="136"/>
      <c r="P198" s="137"/>
    </row>
    <row r="199" spans="1:16" s="41" customFormat="1" x14ac:dyDescent="0.2">
      <c r="A199" s="26"/>
      <c r="G199" s="135"/>
      <c r="H199" s="136"/>
      <c r="I199" s="136"/>
      <c r="J199" s="136"/>
      <c r="K199" s="136"/>
      <c r="L199" s="136"/>
      <c r="M199" s="136"/>
      <c r="N199" s="24"/>
      <c r="O199" s="136"/>
      <c r="P199" s="137"/>
    </row>
    <row r="200" spans="1:16" s="41" customFormat="1" x14ac:dyDescent="0.2">
      <c r="A200" s="26"/>
      <c r="G200" s="135"/>
      <c r="H200" s="136"/>
      <c r="I200" s="136"/>
      <c r="J200" s="136"/>
      <c r="K200" s="136"/>
      <c r="L200" s="136"/>
      <c r="M200" s="136"/>
      <c r="N200" s="24"/>
      <c r="O200" s="136"/>
      <c r="P200" s="137"/>
    </row>
    <row r="201" spans="1:16" s="41" customFormat="1" x14ac:dyDescent="0.2">
      <c r="A201" s="26"/>
      <c r="G201" s="135"/>
      <c r="H201" s="136"/>
      <c r="I201" s="136"/>
      <c r="J201" s="136"/>
      <c r="K201" s="136"/>
      <c r="L201" s="136"/>
      <c r="M201" s="136"/>
      <c r="N201" s="24"/>
      <c r="O201" s="136"/>
      <c r="P201" s="137"/>
    </row>
    <row r="202" spans="1:16" s="41" customFormat="1" x14ac:dyDescent="0.2">
      <c r="A202" s="26"/>
      <c r="G202" s="135"/>
      <c r="H202" s="136"/>
      <c r="I202" s="136"/>
      <c r="J202" s="136"/>
      <c r="K202" s="136"/>
      <c r="L202" s="136"/>
      <c r="M202" s="136"/>
      <c r="N202" s="24"/>
      <c r="O202" s="136"/>
      <c r="P202" s="137"/>
    </row>
    <row r="203" spans="1:16" s="41" customFormat="1" x14ac:dyDescent="0.2">
      <c r="A203" s="26"/>
      <c r="G203" s="135"/>
      <c r="H203" s="136"/>
      <c r="I203" s="136"/>
      <c r="J203" s="136"/>
      <c r="K203" s="136"/>
      <c r="L203" s="136"/>
      <c r="M203" s="136"/>
      <c r="N203" s="24"/>
      <c r="O203" s="136"/>
      <c r="P203" s="137"/>
    </row>
    <row r="204" spans="1:16" s="41" customFormat="1" x14ac:dyDescent="0.2">
      <c r="A204" s="26"/>
      <c r="G204" s="135"/>
      <c r="H204" s="136"/>
      <c r="I204" s="136"/>
      <c r="J204" s="136"/>
      <c r="K204" s="136"/>
      <c r="L204" s="136"/>
      <c r="M204" s="136"/>
      <c r="N204" s="24"/>
      <c r="O204" s="136"/>
      <c r="P204" s="137"/>
    </row>
    <row r="205" spans="1:16" s="41" customFormat="1" x14ac:dyDescent="0.2">
      <c r="A205" s="26"/>
      <c r="G205" s="135"/>
      <c r="H205" s="136"/>
      <c r="I205" s="136"/>
      <c r="J205" s="136"/>
      <c r="K205" s="136"/>
      <c r="L205" s="136"/>
      <c r="M205" s="136"/>
      <c r="N205" s="24"/>
      <c r="O205" s="136"/>
      <c r="P205" s="137"/>
    </row>
    <row r="206" spans="1:16" s="41" customFormat="1" x14ac:dyDescent="0.2">
      <c r="A206" s="26"/>
      <c r="G206" s="135"/>
      <c r="H206" s="136"/>
      <c r="I206" s="136"/>
      <c r="J206" s="136"/>
      <c r="K206" s="136"/>
      <c r="L206" s="136"/>
      <c r="M206" s="136"/>
      <c r="N206" s="24"/>
      <c r="O206" s="136"/>
      <c r="P206" s="137"/>
    </row>
    <row r="207" spans="1:16" s="41" customFormat="1" x14ac:dyDescent="0.2">
      <c r="A207" s="26"/>
      <c r="G207" s="135"/>
      <c r="H207" s="136"/>
      <c r="I207" s="136"/>
      <c r="J207" s="136"/>
      <c r="K207" s="136"/>
      <c r="L207" s="136"/>
      <c r="M207" s="136"/>
      <c r="N207" s="24"/>
      <c r="O207" s="136"/>
      <c r="P207" s="137"/>
    </row>
    <row r="208" spans="1:16" s="41" customFormat="1" x14ac:dyDescent="0.2">
      <c r="A208" s="26"/>
      <c r="G208" s="135"/>
      <c r="H208" s="136"/>
      <c r="I208" s="136"/>
      <c r="J208" s="136"/>
      <c r="K208" s="136"/>
      <c r="L208" s="136"/>
      <c r="M208" s="136"/>
      <c r="N208" s="24"/>
      <c r="O208" s="136"/>
      <c r="P208" s="137"/>
    </row>
    <row r="209" spans="1:16" s="41" customFormat="1" x14ac:dyDescent="0.2">
      <c r="A209" s="26"/>
      <c r="G209" s="135"/>
      <c r="H209" s="136"/>
      <c r="I209" s="136"/>
      <c r="J209" s="136"/>
      <c r="K209" s="136"/>
      <c r="L209" s="136"/>
      <c r="M209" s="136"/>
      <c r="N209" s="24"/>
      <c r="O209" s="136"/>
      <c r="P209" s="137"/>
    </row>
    <row r="210" spans="1:16" s="41" customFormat="1" x14ac:dyDescent="0.2">
      <c r="A210" s="26"/>
      <c r="G210" s="135"/>
      <c r="H210" s="136"/>
      <c r="I210" s="136"/>
      <c r="J210" s="136"/>
      <c r="K210" s="136"/>
      <c r="L210" s="136"/>
      <c r="M210" s="136"/>
      <c r="N210" s="24"/>
      <c r="O210" s="136"/>
      <c r="P210" s="137"/>
    </row>
    <row r="211" spans="1:16" s="41" customFormat="1" x14ac:dyDescent="0.2">
      <c r="A211" s="26"/>
      <c r="G211" s="135"/>
      <c r="H211" s="136"/>
      <c r="I211" s="136"/>
      <c r="J211" s="136"/>
      <c r="K211" s="136"/>
      <c r="L211" s="136"/>
      <c r="M211" s="136"/>
      <c r="N211" s="24"/>
      <c r="O211" s="136"/>
      <c r="P211" s="137"/>
    </row>
    <row r="212" spans="1:16" s="41" customFormat="1" x14ac:dyDescent="0.2">
      <c r="A212" s="26"/>
      <c r="G212" s="135"/>
      <c r="H212" s="136"/>
      <c r="I212" s="136"/>
      <c r="J212" s="136"/>
      <c r="K212" s="136"/>
      <c r="L212" s="136"/>
      <c r="M212" s="136"/>
      <c r="N212" s="24"/>
      <c r="O212" s="136"/>
      <c r="P212" s="137"/>
    </row>
    <row r="213" spans="1:16" s="41" customFormat="1" x14ac:dyDescent="0.2">
      <c r="A213" s="26"/>
      <c r="G213" s="135"/>
      <c r="H213" s="136"/>
      <c r="I213" s="136"/>
      <c r="J213" s="136"/>
      <c r="K213" s="136"/>
      <c r="L213" s="136"/>
      <c r="M213" s="136"/>
      <c r="N213" s="24"/>
      <c r="O213" s="136"/>
      <c r="P213" s="137"/>
    </row>
    <row r="214" spans="1:16" s="41" customFormat="1" x14ac:dyDescent="0.2">
      <c r="A214" s="26"/>
      <c r="G214" s="135"/>
      <c r="H214" s="136"/>
      <c r="I214" s="136"/>
      <c r="J214" s="136"/>
      <c r="K214" s="136"/>
      <c r="L214" s="136"/>
      <c r="M214" s="136"/>
      <c r="N214" s="24"/>
      <c r="O214" s="136"/>
      <c r="P214" s="137"/>
    </row>
    <row r="215" spans="1:16" s="41" customFormat="1" x14ac:dyDescent="0.2">
      <c r="A215" s="26"/>
      <c r="G215" s="135"/>
      <c r="H215" s="136"/>
      <c r="I215" s="136"/>
      <c r="J215" s="136"/>
      <c r="K215" s="136"/>
      <c r="L215" s="136"/>
      <c r="M215" s="136"/>
      <c r="N215" s="24"/>
      <c r="O215" s="136"/>
      <c r="P215" s="137"/>
    </row>
    <row r="216" spans="1:16" s="41" customFormat="1" x14ac:dyDescent="0.2">
      <c r="A216" s="26"/>
      <c r="G216" s="135"/>
      <c r="H216" s="136"/>
      <c r="I216" s="136"/>
      <c r="J216" s="136"/>
      <c r="K216" s="136"/>
      <c r="L216" s="136"/>
      <c r="M216" s="136"/>
      <c r="N216" s="24"/>
      <c r="O216" s="136"/>
      <c r="P216" s="137"/>
    </row>
    <row r="217" spans="1:16" s="41" customFormat="1" x14ac:dyDescent="0.2">
      <c r="A217" s="26"/>
      <c r="G217" s="135"/>
      <c r="H217" s="136"/>
      <c r="I217" s="136"/>
      <c r="J217" s="136"/>
      <c r="K217" s="136"/>
      <c r="L217" s="136"/>
      <c r="M217" s="136"/>
      <c r="N217" s="24"/>
      <c r="O217" s="136"/>
      <c r="P217" s="137"/>
    </row>
    <row r="218" spans="1:16" s="41" customFormat="1" x14ac:dyDescent="0.2">
      <c r="A218" s="26"/>
      <c r="G218" s="135"/>
      <c r="H218" s="136"/>
      <c r="I218" s="136"/>
      <c r="J218" s="136"/>
      <c r="K218" s="136"/>
      <c r="L218" s="136"/>
      <c r="M218" s="136"/>
      <c r="N218" s="24"/>
      <c r="O218" s="136"/>
      <c r="P218" s="137"/>
    </row>
    <row r="219" spans="1:16" s="41" customFormat="1" x14ac:dyDescent="0.2">
      <c r="A219" s="26"/>
      <c r="G219" s="135"/>
      <c r="H219" s="136"/>
      <c r="I219" s="136"/>
      <c r="J219" s="136"/>
      <c r="K219" s="136"/>
      <c r="L219" s="136"/>
      <c r="M219" s="136"/>
      <c r="N219" s="24"/>
      <c r="O219" s="136"/>
      <c r="P219" s="137"/>
    </row>
    <row r="220" spans="1:16" s="41" customFormat="1" x14ac:dyDescent="0.2">
      <c r="A220" s="26"/>
      <c r="G220" s="135"/>
      <c r="H220" s="136"/>
      <c r="I220" s="136"/>
      <c r="J220" s="136"/>
      <c r="K220" s="136"/>
      <c r="L220" s="136"/>
      <c r="M220" s="136"/>
      <c r="N220" s="24"/>
      <c r="O220" s="136"/>
      <c r="P220" s="137"/>
    </row>
    <row r="221" spans="1:16" s="41" customFormat="1" x14ac:dyDescent="0.2">
      <c r="A221" s="26"/>
      <c r="G221" s="135"/>
      <c r="H221" s="136"/>
      <c r="I221" s="136"/>
      <c r="J221" s="136"/>
      <c r="K221" s="136"/>
      <c r="L221" s="136"/>
      <c r="M221" s="136"/>
      <c r="N221" s="24"/>
      <c r="O221" s="136"/>
      <c r="P221" s="137"/>
    </row>
    <row r="222" spans="1:16" s="41" customFormat="1" x14ac:dyDescent="0.2">
      <c r="A222" s="26"/>
      <c r="G222" s="135"/>
      <c r="H222" s="136"/>
      <c r="I222" s="136"/>
      <c r="J222" s="136"/>
      <c r="K222" s="136"/>
      <c r="L222" s="136"/>
      <c r="M222" s="136"/>
      <c r="N222" s="24"/>
      <c r="O222" s="136"/>
      <c r="P222" s="137"/>
    </row>
    <row r="223" spans="1:16" s="41" customFormat="1" x14ac:dyDescent="0.2">
      <c r="A223" s="26"/>
      <c r="G223" s="135"/>
      <c r="H223" s="136"/>
      <c r="I223" s="136"/>
      <c r="J223" s="136"/>
      <c r="K223" s="136"/>
      <c r="L223" s="136"/>
      <c r="M223" s="136"/>
      <c r="N223" s="24"/>
      <c r="O223" s="136"/>
      <c r="P223" s="137"/>
    </row>
    <row r="224" spans="1:16" s="41" customFormat="1" x14ac:dyDescent="0.2">
      <c r="A224" s="26"/>
      <c r="G224" s="135"/>
      <c r="H224" s="136"/>
      <c r="I224" s="136"/>
      <c r="J224" s="136"/>
      <c r="K224" s="136"/>
      <c r="L224" s="136"/>
      <c r="M224" s="136"/>
      <c r="N224" s="24"/>
      <c r="O224" s="136"/>
      <c r="P224" s="137"/>
    </row>
    <row r="225" spans="1:16" s="41" customFormat="1" x14ac:dyDescent="0.2">
      <c r="A225" s="26"/>
      <c r="G225" s="135"/>
      <c r="H225" s="136"/>
      <c r="I225" s="136"/>
      <c r="J225" s="136"/>
      <c r="K225" s="136"/>
      <c r="L225" s="136"/>
      <c r="M225" s="136"/>
      <c r="N225" s="24"/>
      <c r="O225" s="136"/>
      <c r="P225" s="137"/>
    </row>
    <row r="226" spans="1:16" s="41" customFormat="1" x14ac:dyDescent="0.2">
      <c r="A226" s="26"/>
      <c r="G226" s="135"/>
      <c r="H226" s="136"/>
      <c r="I226" s="136"/>
      <c r="J226" s="136"/>
      <c r="K226" s="136"/>
      <c r="L226" s="136"/>
      <c r="M226" s="136"/>
      <c r="N226" s="24"/>
      <c r="O226" s="136"/>
      <c r="P226" s="137"/>
    </row>
    <row r="227" spans="1:16" s="41" customFormat="1" x14ac:dyDescent="0.2">
      <c r="A227" s="26"/>
      <c r="G227" s="135"/>
      <c r="H227" s="136"/>
      <c r="I227" s="136"/>
      <c r="J227" s="136"/>
      <c r="K227" s="136"/>
      <c r="L227" s="136"/>
      <c r="M227" s="136"/>
      <c r="N227" s="24"/>
      <c r="O227" s="136"/>
      <c r="P227" s="137"/>
    </row>
    <row r="228" spans="1:16" s="41" customFormat="1" x14ac:dyDescent="0.2">
      <c r="A228" s="26"/>
      <c r="G228" s="135"/>
      <c r="H228" s="136"/>
      <c r="I228" s="136"/>
      <c r="J228" s="136"/>
      <c r="K228" s="136"/>
      <c r="L228" s="136"/>
      <c r="M228" s="136"/>
      <c r="N228" s="24"/>
      <c r="O228" s="136"/>
      <c r="P228" s="137"/>
    </row>
    <row r="229" spans="1:16" s="41" customFormat="1" x14ac:dyDescent="0.2">
      <c r="A229" s="26"/>
      <c r="G229" s="135"/>
      <c r="H229" s="136"/>
      <c r="I229" s="136"/>
      <c r="J229" s="136"/>
      <c r="K229" s="136"/>
      <c r="L229" s="136"/>
      <c r="M229" s="136"/>
      <c r="N229" s="24"/>
      <c r="O229" s="136"/>
      <c r="P229" s="137"/>
    </row>
    <row r="230" spans="1:16" s="41" customFormat="1" x14ac:dyDescent="0.2">
      <c r="A230" s="26"/>
      <c r="G230" s="135"/>
      <c r="H230" s="136"/>
      <c r="I230" s="136"/>
      <c r="J230" s="136"/>
      <c r="K230" s="136"/>
      <c r="L230" s="136"/>
      <c r="M230" s="136"/>
      <c r="N230" s="24"/>
      <c r="O230" s="136"/>
      <c r="P230" s="137"/>
    </row>
    <row r="231" spans="1:16" s="41" customFormat="1" x14ac:dyDescent="0.2">
      <c r="A231" s="26"/>
      <c r="G231" s="135"/>
      <c r="H231" s="136"/>
      <c r="I231" s="136"/>
      <c r="J231" s="136"/>
      <c r="K231" s="136"/>
      <c r="L231" s="136"/>
      <c r="M231" s="136"/>
      <c r="N231" s="24"/>
      <c r="O231" s="136"/>
      <c r="P231" s="137"/>
    </row>
    <row r="232" spans="1:16" s="41" customFormat="1" x14ac:dyDescent="0.2">
      <c r="A232" s="26"/>
      <c r="G232" s="135"/>
      <c r="H232" s="136"/>
      <c r="I232" s="136"/>
      <c r="J232" s="136"/>
      <c r="K232" s="136"/>
      <c r="L232" s="136"/>
      <c r="M232" s="136"/>
      <c r="N232" s="24"/>
      <c r="O232" s="136"/>
      <c r="P232" s="137"/>
    </row>
    <row r="233" spans="1:16" s="41" customFormat="1" x14ac:dyDescent="0.2">
      <c r="A233" s="26"/>
      <c r="G233" s="135"/>
      <c r="H233" s="136"/>
      <c r="I233" s="136"/>
      <c r="J233" s="136"/>
      <c r="K233" s="136"/>
      <c r="L233" s="136"/>
      <c r="M233" s="136"/>
      <c r="N233" s="24"/>
      <c r="O233" s="136"/>
      <c r="P233" s="137"/>
    </row>
    <row r="234" spans="1:16" s="41" customFormat="1" x14ac:dyDescent="0.2">
      <c r="A234" s="26"/>
      <c r="G234" s="135"/>
      <c r="H234" s="136"/>
      <c r="I234" s="136"/>
      <c r="J234" s="136"/>
      <c r="K234" s="136"/>
      <c r="L234" s="136"/>
      <c r="M234" s="136"/>
      <c r="N234" s="24"/>
      <c r="O234" s="136"/>
      <c r="P234" s="137"/>
    </row>
    <row r="235" spans="1:16" s="41" customFormat="1" x14ac:dyDescent="0.2">
      <c r="A235" s="26"/>
      <c r="G235" s="135"/>
      <c r="H235" s="136"/>
      <c r="I235" s="136"/>
      <c r="J235" s="136"/>
      <c r="K235" s="136"/>
      <c r="L235" s="136"/>
      <c r="M235" s="136"/>
      <c r="N235" s="24"/>
      <c r="O235" s="136"/>
      <c r="P235" s="137"/>
    </row>
    <row r="236" spans="1:16" s="41" customFormat="1" x14ac:dyDescent="0.2">
      <c r="A236" s="26"/>
      <c r="G236" s="135"/>
      <c r="H236" s="136"/>
      <c r="I236" s="136"/>
      <c r="J236" s="136"/>
      <c r="K236" s="136"/>
      <c r="L236" s="136"/>
      <c r="M236" s="136"/>
      <c r="N236" s="24"/>
      <c r="O236" s="136"/>
      <c r="P236" s="137"/>
    </row>
    <row r="237" spans="1:16" s="41" customFormat="1" x14ac:dyDescent="0.2">
      <c r="A237" s="26"/>
      <c r="G237" s="135"/>
      <c r="H237" s="136"/>
      <c r="I237" s="136"/>
      <c r="J237" s="136"/>
      <c r="K237" s="136"/>
      <c r="L237" s="136"/>
      <c r="M237" s="136"/>
      <c r="N237" s="24"/>
      <c r="O237" s="136"/>
      <c r="P237" s="137"/>
    </row>
    <row r="238" spans="1:16" s="41" customFormat="1" x14ac:dyDescent="0.2">
      <c r="A238" s="26"/>
      <c r="G238" s="135"/>
      <c r="H238" s="136"/>
      <c r="I238" s="136"/>
      <c r="J238" s="136"/>
      <c r="K238" s="136"/>
      <c r="L238" s="136"/>
      <c r="M238" s="136"/>
      <c r="N238" s="24"/>
      <c r="O238" s="136"/>
      <c r="P238" s="137"/>
    </row>
    <row r="239" spans="1:16" s="41" customFormat="1" x14ac:dyDescent="0.2">
      <c r="A239" s="26"/>
      <c r="G239" s="135"/>
      <c r="H239" s="136"/>
      <c r="I239" s="136"/>
      <c r="J239" s="136"/>
      <c r="K239" s="136"/>
      <c r="L239" s="136"/>
      <c r="M239" s="136"/>
      <c r="N239" s="24"/>
      <c r="O239" s="136"/>
      <c r="P239" s="137"/>
    </row>
    <row r="240" spans="1:16" s="41" customFormat="1" x14ac:dyDescent="0.2">
      <c r="A240" s="26"/>
      <c r="G240" s="135"/>
      <c r="H240" s="136"/>
      <c r="I240" s="136"/>
      <c r="J240" s="136"/>
      <c r="K240" s="136"/>
      <c r="L240" s="136"/>
      <c r="M240" s="136"/>
      <c r="N240" s="24"/>
      <c r="O240" s="136"/>
      <c r="P240" s="137"/>
    </row>
    <row r="241" spans="1:16" s="41" customFormat="1" x14ac:dyDescent="0.2">
      <c r="A241" s="26"/>
      <c r="G241" s="135"/>
      <c r="H241" s="136"/>
      <c r="I241" s="136"/>
      <c r="J241" s="136"/>
      <c r="K241" s="136"/>
      <c r="L241" s="136"/>
      <c r="M241" s="136"/>
      <c r="N241" s="24"/>
      <c r="O241" s="136"/>
      <c r="P241" s="137"/>
    </row>
    <row r="242" spans="1:16" s="41" customFormat="1" x14ac:dyDescent="0.2">
      <c r="A242" s="26"/>
      <c r="G242" s="135"/>
      <c r="H242" s="136"/>
      <c r="I242" s="136"/>
      <c r="J242" s="136"/>
      <c r="K242" s="136"/>
      <c r="L242" s="136"/>
      <c r="M242" s="136"/>
      <c r="N242" s="24"/>
      <c r="O242" s="136"/>
      <c r="P242" s="137"/>
    </row>
    <row r="243" spans="1:16" s="41" customFormat="1" x14ac:dyDescent="0.2">
      <c r="A243" s="26"/>
      <c r="G243" s="135"/>
      <c r="H243" s="136"/>
      <c r="I243" s="136"/>
      <c r="J243" s="136"/>
      <c r="K243" s="136"/>
      <c r="L243" s="136"/>
      <c r="M243" s="136"/>
      <c r="N243" s="24"/>
      <c r="O243" s="136"/>
      <c r="P243" s="137"/>
    </row>
    <row r="244" spans="1:16" s="41" customFormat="1" x14ac:dyDescent="0.2">
      <c r="A244" s="26"/>
      <c r="G244" s="135"/>
      <c r="H244" s="136"/>
      <c r="I244" s="136"/>
      <c r="J244" s="136"/>
      <c r="K244" s="136"/>
      <c r="L244" s="136"/>
      <c r="M244" s="136"/>
      <c r="N244" s="24"/>
      <c r="O244" s="136"/>
      <c r="P244" s="137"/>
    </row>
    <row r="245" spans="1:16" s="41" customFormat="1" x14ac:dyDescent="0.2">
      <c r="A245" s="26"/>
      <c r="G245" s="135"/>
      <c r="H245" s="136"/>
      <c r="I245" s="136"/>
      <c r="J245" s="136"/>
      <c r="K245" s="136"/>
      <c r="L245" s="136"/>
      <c r="M245" s="136"/>
      <c r="N245" s="24"/>
      <c r="O245" s="136"/>
      <c r="P245" s="137"/>
    </row>
    <row r="246" spans="1:16" s="41" customFormat="1" x14ac:dyDescent="0.2">
      <c r="A246" s="26"/>
      <c r="G246" s="135"/>
      <c r="H246" s="136"/>
      <c r="I246" s="136"/>
      <c r="J246" s="136"/>
      <c r="K246" s="136"/>
      <c r="L246" s="136"/>
      <c r="M246" s="136"/>
      <c r="N246" s="24"/>
      <c r="O246" s="136"/>
      <c r="P246" s="137"/>
    </row>
    <row r="247" spans="1:16" s="41" customFormat="1" x14ac:dyDescent="0.2">
      <c r="A247" s="26"/>
      <c r="G247" s="135"/>
      <c r="H247" s="136"/>
      <c r="I247" s="136"/>
      <c r="J247" s="136"/>
      <c r="K247" s="136"/>
      <c r="L247" s="136"/>
      <c r="M247" s="136"/>
      <c r="N247" s="24"/>
      <c r="O247" s="136"/>
      <c r="P247" s="137"/>
    </row>
    <row r="248" spans="1:16" s="41" customFormat="1" x14ac:dyDescent="0.2">
      <c r="A248" s="26"/>
      <c r="G248" s="135"/>
      <c r="H248" s="136"/>
      <c r="I248" s="136"/>
      <c r="J248" s="136"/>
      <c r="K248" s="136"/>
      <c r="L248" s="136"/>
      <c r="M248" s="136"/>
      <c r="N248" s="24"/>
      <c r="O248" s="136"/>
      <c r="P248" s="137"/>
    </row>
    <row r="249" spans="1:16" s="41" customFormat="1" x14ac:dyDescent="0.2">
      <c r="A249" s="26"/>
      <c r="G249" s="135"/>
      <c r="H249" s="136"/>
      <c r="I249" s="136"/>
      <c r="J249" s="136"/>
      <c r="K249" s="136"/>
      <c r="L249" s="136"/>
      <c r="M249" s="136"/>
      <c r="N249" s="24"/>
      <c r="O249" s="136"/>
      <c r="P249" s="137"/>
    </row>
    <row r="250" spans="1:16" s="41" customFormat="1" x14ac:dyDescent="0.2">
      <c r="A250" s="26"/>
      <c r="G250" s="135"/>
      <c r="H250" s="136"/>
      <c r="I250" s="136"/>
      <c r="J250" s="136"/>
      <c r="K250" s="136"/>
      <c r="L250" s="136"/>
      <c r="M250" s="136"/>
      <c r="N250" s="24"/>
      <c r="O250" s="136"/>
      <c r="P250" s="137"/>
    </row>
    <row r="251" spans="1:16" s="41" customFormat="1" x14ac:dyDescent="0.2">
      <c r="A251" s="26"/>
      <c r="G251" s="135"/>
      <c r="H251" s="136"/>
      <c r="I251" s="136"/>
      <c r="J251" s="136"/>
      <c r="K251" s="136"/>
      <c r="L251" s="136"/>
      <c r="M251" s="136"/>
      <c r="N251" s="24"/>
      <c r="O251" s="136"/>
      <c r="P251" s="137"/>
    </row>
    <row r="252" spans="1:16" s="41" customFormat="1" x14ac:dyDescent="0.2">
      <c r="A252" s="26"/>
      <c r="G252" s="135"/>
      <c r="H252" s="136"/>
      <c r="I252" s="136"/>
      <c r="J252" s="136"/>
      <c r="K252" s="136"/>
      <c r="L252" s="136"/>
      <c r="M252" s="136"/>
      <c r="N252" s="24"/>
      <c r="O252" s="136"/>
      <c r="P252" s="137"/>
    </row>
    <row r="253" spans="1:16" s="41" customFormat="1" x14ac:dyDescent="0.2">
      <c r="A253" s="26"/>
      <c r="G253" s="135"/>
      <c r="H253" s="136"/>
      <c r="I253" s="136"/>
      <c r="J253" s="136"/>
      <c r="K253" s="136"/>
      <c r="L253" s="136"/>
      <c r="M253" s="136"/>
      <c r="N253" s="24"/>
      <c r="O253" s="136"/>
      <c r="P253" s="137"/>
    </row>
    <row r="254" spans="1:16" s="41" customFormat="1" x14ac:dyDescent="0.2">
      <c r="A254" s="26"/>
      <c r="G254" s="135"/>
      <c r="H254" s="136"/>
      <c r="I254" s="136"/>
      <c r="J254" s="136"/>
      <c r="K254" s="136"/>
      <c r="L254" s="136"/>
      <c r="M254" s="136"/>
      <c r="N254" s="24"/>
      <c r="O254" s="136"/>
      <c r="P254" s="137"/>
    </row>
    <row r="255" spans="1:16" s="41" customFormat="1" x14ac:dyDescent="0.2">
      <c r="A255" s="26"/>
      <c r="G255" s="135"/>
      <c r="H255" s="136"/>
      <c r="I255" s="136"/>
      <c r="J255" s="136"/>
      <c r="K255" s="136"/>
      <c r="L255" s="136"/>
      <c r="M255" s="136"/>
      <c r="N255" s="24"/>
      <c r="O255" s="136"/>
      <c r="P255" s="137"/>
    </row>
    <row r="256" spans="1:16" s="41" customFormat="1" x14ac:dyDescent="0.2">
      <c r="A256" s="26"/>
      <c r="G256" s="135"/>
      <c r="H256" s="136"/>
      <c r="I256" s="136"/>
      <c r="J256" s="136"/>
      <c r="K256" s="136"/>
      <c r="L256" s="136"/>
      <c r="M256" s="136"/>
      <c r="N256" s="24"/>
      <c r="O256" s="136"/>
      <c r="P256" s="137"/>
    </row>
    <row r="257" spans="1:16" s="41" customFormat="1" x14ac:dyDescent="0.2">
      <c r="A257" s="26"/>
      <c r="G257" s="135"/>
      <c r="H257" s="136"/>
      <c r="I257" s="136"/>
      <c r="J257" s="136"/>
      <c r="K257" s="136"/>
      <c r="L257" s="136"/>
      <c r="M257" s="136"/>
      <c r="N257" s="24"/>
      <c r="O257" s="136"/>
      <c r="P257" s="137"/>
    </row>
    <row r="258" spans="1:16" s="41" customFormat="1" x14ac:dyDescent="0.2">
      <c r="A258" s="26"/>
      <c r="G258" s="135"/>
      <c r="H258" s="136"/>
      <c r="I258" s="136"/>
      <c r="J258" s="136"/>
      <c r="K258" s="136"/>
      <c r="L258" s="136"/>
      <c r="M258" s="136"/>
      <c r="N258" s="24"/>
      <c r="O258" s="136"/>
      <c r="P258" s="137"/>
    </row>
    <row r="259" spans="1:16" s="41" customFormat="1" x14ac:dyDescent="0.2">
      <c r="A259" s="26"/>
      <c r="G259" s="135"/>
      <c r="H259" s="136"/>
      <c r="I259" s="136"/>
      <c r="J259" s="136"/>
      <c r="K259" s="136"/>
      <c r="L259" s="136"/>
      <c r="M259" s="136"/>
      <c r="N259" s="24"/>
      <c r="O259" s="136"/>
      <c r="P259" s="137"/>
    </row>
    <row r="260" spans="1:16" s="41" customFormat="1" x14ac:dyDescent="0.2">
      <c r="A260" s="26"/>
      <c r="G260" s="135"/>
      <c r="H260" s="136"/>
      <c r="I260" s="136"/>
      <c r="J260" s="136"/>
      <c r="K260" s="136"/>
      <c r="L260" s="136"/>
      <c r="M260" s="136"/>
      <c r="N260" s="24"/>
      <c r="O260" s="136"/>
      <c r="P260" s="137"/>
    </row>
    <row r="261" spans="1:16" s="41" customFormat="1" x14ac:dyDescent="0.2">
      <c r="A261" s="26"/>
      <c r="G261" s="135"/>
      <c r="H261" s="136"/>
      <c r="I261" s="136"/>
      <c r="J261" s="136"/>
      <c r="K261" s="136"/>
      <c r="L261" s="136"/>
      <c r="M261" s="136"/>
      <c r="N261" s="24"/>
      <c r="O261" s="136"/>
      <c r="P261" s="137"/>
    </row>
    <row r="262" spans="1:16" s="41" customFormat="1" x14ac:dyDescent="0.2">
      <c r="A262" s="26"/>
      <c r="G262" s="135"/>
      <c r="H262" s="136"/>
      <c r="I262" s="136"/>
      <c r="J262" s="136"/>
      <c r="K262" s="136"/>
      <c r="L262" s="136"/>
      <c r="M262" s="136"/>
      <c r="N262" s="24"/>
      <c r="O262" s="136"/>
      <c r="P262" s="137"/>
    </row>
    <row r="263" spans="1:16" s="41" customFormat="1" x14ac:dyDescent="0.2">
      <c r="A263" s="26"/>
      <c r="G263" s="135"/>
      <c r="H263" s="136"/>
      <c r="I263" s="136"/>
      <c r="J263" s="136"/>
      <c r="K263" s="136"/>
      <c r="L263" s="136"/>
      <c r="M263" s="136"/>
      <c r="N263" s="24"/>
      <c r="O263" s="136"/>
      <c r="P263" s="137"/>
    </row>
    <row r="264" spans="1:16" s="41" customFormat="1" x14ac:dyDescent="0.2">
      <c r="A264" s="26"/>
      <c r="G264" s="135"/>
      <c r="H264" s="136"/>
      <c r="I264" s="136"/>
      <c r="J264" s="136"/>
      <c r="K264" s="136"/>
      <c r="L264" s="136"/>
      <c r="M264" s="136"/>
      <c r="N264" s="24"/>
      <c r="O264" s="136"/>
      <c r="P264" s="137"/>
    </row>
    <row r="265" spans="1:16" s="41" customFormat="1" x14ac:dyDescent="0.2">
      <c r="A265" s="26"/>
      <c r="G265" s="135"/>
      <c r="H265" s="136"/>
      <c r="I265" s="136"/>
      <c r="J265" s="136"/>
      <c r="K265" s="136"/>
      <c r="L265" s="136"/>
      <c r="M265" s="136"/>
      <c r="N265" s="24"/>
      <c r="O265" s="136"/>
      <c r="P265" s="137"/>
    </row>
    <row r="266" spans="1:16" s="41" customFormat="1" x14ac:dyDescent="0.2">
      <c r="A266" s="26"/>
      <c r="G266" s="135"/>
      <c r="H266" s="136"/>
      <c r="I266" s="136"/>
      <c r="J266" s="136"/>
      <c r="K266" s="136"/>
      <c r="L266" s="136"/>
      <c r="M266" s="136"/>
      <c r="N266" s="24"/>
      <c r="O266" s="136"/>
      <c r="P266" s="137"/>
    </row>
    <row r="267" spans="1:16" s="41" customFormat="1" x14ac:dyDescent="0.2">
      <c r="A267" s="26"/>
      <c r="G267" s="135"/>
      <c r="H267" s="136"/>
      <c r="I267" s="136"/>
      <c r="J267" s="136"/>
      <c r="K267" s="136"/>
      <c r="L267" s="136"/>
      <c r="M267" s="136"/>
      <c r="N267" s="24"/>
      <c r="O267" s="136"/>
      <c r="P267" s="137"/>
    </row>
    <row r="268" spans="1:16" s="41" customFormat="1" x14ac:dyDescent="0.2">
      <c r="A268" s="26"/>
      <c r="G268" s="135"/>
      <c r="H268" s="136"/>
      <c r="I268" s="136"/>
      <c r="J268" s="136"/>
      <c r="K268" s="136"/>
      <c r="L268" s="136"/>
      <c r="M268" s="136"/>
      <c r="N268" s="24"/>
      <c r="O268" s="136"/>
      <c r="P268" s="137"/>
    </row>
    <row r="269" spans="1:16" s="41" customFormat="1" x14ac:dyDescent="0.2">
      <c r="A269" s="26"/>
      <c r="G269" s="135"/>
      <c r="H269" s="136"/>
      <c r="I269" s="136"/>
      <c r="J269" s="136"/>
      <c r="K269" s="136"/>
      <c r="L269" s="136"/>
      <c r="M269" s="136"/>
      <c r="N269" s="24"/>
      <c r="O269" s="136"/>
      <c r="P269" s="137"/>
    </row>
    <row r="270" spans="1:16" s="41" customFormat="1" x14ac:dyDescent="0.2">
      <c r="A270" s="26"/>
      <c r="G270" s="135"/>
      <c r="H270" s="136"/>
      <c r="I270" s="136"/>
      <c r="J270" s="136"/>
      <c r="K270" s="136"/>
      <c r="L270" s="136"/>
      <c r="M270" s="136"/>
      <c r="N270" s="24"/>
      <c r="O270" s="136"/>
      <c r="P270" s="137"/>
    </row>
    <row r="271" spans="1:16" s="41" customFormat="1" x14ac:dyDescent="0.2">
      <c r="A271" s="26"/>
      <c r="G271" s="135"/>
      <c r="H271" s="136"/>
      <c r="I271" s="136"/>
      <c r="J271" s="136"/>
      <c r="K271" s="136"/>
      <c r="L271" s="136"/>
      <c r="M271" s="136"/>
      <c r="N271" s="24"/>
      <c r="O271" s="136"/>
      <c r="P271" s="137"/>
    </row>
    <row r="272" spans="1:16" s="41" customFormat="1" x14ac:dyDescent="0.2">
      <c r="A272" s="26"/>
      <c r="G272" s="135"/>
      <c r="H272" s="136"/>
      <c r="I272" s="136"/>
      <c r="J272" s="136"/>
      <c r="K272" s="136"/>
      <c r="L272" s="136"/>
      <c r="M272" s="136"/>
      <c r="N272" s="24"/>
      <c r="O272" s="136"/>
      <c r="P272" s="137"/>
    </row>
    <row r="273" spans="1:16" s="41" customFormat="1" x14ac:dyDescent="0.2">
      <c r="A273" s="26"/>
      <c r="G273" s="135"/>
      <c r="H273" s="136"/>
      <c r="I273" s="136"/>
      <c r="J273" s="136"/>
      <c r="K273" s="136"/>
      <c r="L273" s="136"/>
      <c r="M273" s="136"/>
      <c r="N273" s="24"/>
      <c r="O273" s="136"/>
      <c r="P273" s="137"/>
    </row>
    <row r="274" spans="1:16" s="41" customFormat="1" x14ac:dyDescent="0.2">
      <c r="A274" s="26"/>
      <c r="G274" s="135"/>
      <c r="H274" s="136"/>
      <c r="I274" s="136"/>
      <c r="J274" s="136"/>
      <c r="K274" s="136"/>
      <c r="L274" s="136"/>
      <c r="M274" s="136"/>
      <c r="N274" s="24"/>
      <c r="O274" s="136"/>
      <c r="P274" s="137"/>
    </row>
    <row r="275" spans="1:16" s="41" customFormat="1" x14ac:dyDescent="0.2">
      <c r="A275" s="26"/>
      <c r="G275" s="135"/>
      <c r="H275" s="136"/>
      <c r="I275" s="136"/>
      <c r="J275" s="136"/>
      <c r="K275" s="136"/>
      <c r="L275" s="136"/>
      <c r="M275" s="136"/>
      <c r="N275" s="24"/>
      <c r="O275" s="136"/>
      <c r="P275" s="137"/>
    </row>
    <row r="276" spans="1:16" s="41" customFormat="1" x14ac:dyDescent="0.2">
      <c r="A276" s="26"/>
      <c r="G276" s="135"/>
      <c r="H276" s="136"/>
      <c r="I276" s="136"/>
      <c r="J276" s="136"/>
      <c r="K276" s="136"/>
      <c r="L276" s="136"/>
      <c r="M276" s="136"/>
      <c r="N276" s="24"/>
      <c r="O276" s="136"/>
      <c r="P276" s="137"/>
    </row>
    <row r="277" spans="1:16" s="41" customFormat="1" x14ac:dyDescent="0.2">
      <c r="A277" s="26"/>
      <c r="G277" s="135"/>
      <c r="H277" s="136"/>
      <c r="I277" s="136"/>
      <c r="J277" s="136"/>
      <c r="K277" s="136"/>
      <c r="L277" s="136"/>
      <c r="M277" s="136"/>
      <c r="N277" s="24"/>
      <c r="O277" s="136"/>
      <c r="P277" s="137"/>
    </row>
    <row r="278" spans="1:16" s="41" customFormat="1" x14ac:dyDescent="0.2">
      <c r="A278" s="26"/>
      <c r="G278" s="135"/>
      <c r="H278" s="136"/>
      <c r="I278" s="136"/>
      <c r="J278" s="136"/>
      <c r="K278" s="136"/>
      <c r="L278" s="136"/>
      <c r="M278" s="136"/>
      <c r="N278" s="24"/>
      <c r="O278" s="136"/>
      <c r="P278" s="137"/>
    </row>
    <row r="279" spans="1:16" s="41" customFormat="1" x14ac:dyDescent="0.2">
      <c r="A279" s="26"/>
      <c r="G279" s="135"/>
      <c r="H279" s="136"/>
      <c r="I279" s="136"/>
      <c r="J279" s="136"/>
      <c r="K279" s="136"/>
      <c r="L279" s="136"/>
      <c r="M279" s="136"/>
      <c r="N279" s="24"/>
      <c r="O279" s="136"/>
      <c r="P279" s="137"/>
    </row>
    <row r="280" spans="1:16" s="41" customFormat="1" x14ac:dyDescent="0.2">
      <c r="A280" s="26"/>
      <c r="G280" s="135"/>
      <c r="H280" s="136"/>
      <c r="I280" s="136"/>
      <c r="J280" s="136"/>
      <c r="K280" s="136"/>
      <c r="L280" s="136"/>
      <c r="M280" s="136"/>
      <c r="N280" s="24"/>
      <c r="O280" s="136"/>
      <c r="P280" s="137"/>
    </row>
    <row r="281" spans="1:16" s="41" customFormat="1" x14ac:dyDescent="0.2">
      <c r="A281" s="26"/>
      <c r="G281" s="135"/>
      <c r="H281" s="136"/>
      <c r="I281" s="136"/>
      <c r="J281" s="136"/>
      <c r="K281" s="136"/>
      <c r="L281" s="136"/>
      <c r="M281" s="136"/>
      <c r="N281" s="24"/>
      <c r="O281" s="136"/>
      <c r="P281" s="137"/>
    </row>
    <row r="282" spans="1:16" s="41" customFormat="1" x14ac:dyDescent="0.2">
      <c r="A282" s="26"/>
      <c r="G282" s="135"/>
      <c r="H282" s="136"/>
      <c r="I282" s="136"/>
      <c r="J282" s="136"/>
      <c r="K282" s="136"/>
      <c r="L282" s="136"/>
      <c r="M282" s="136"/>
      <c r="N282" s="24"/>
      <c r="O282" s="136"/>
      <c r="P282" s="137"/>
    </row>
    <row r="283" spans="1:16" s="41" customFormat="1" x14ac:dyDescent="0.2">
      <c r="A283" s="26"/>
      <c r="G283" s="135"/>
      <c r="H283" s="136"/>
      <c r="I283" s="136"/>
      <c r="J283" s="136"/>
      <c r="K283" s="136"/>
      <c r="L283" s="136"/>
      <c r="M283" s="136"/>
      <c r="N283" s="24"/>
      <c r="O283" s="136"/>
      <c r="P283" s="137"/>
    </row>
    <row r="284" spans="1:16" s="41" customFormat="1" x14ac:dyDescent="0.2">
      <c r="A284" s="26"/>
      <c r="G284" s="135"/>
      <c r="H284" s="136"/>
      <c r="I284" s="136"/>
      <c r="J284" s="136"/>
      <c r="K284" s="136"/>
      <c r="L284" s="136"/>
      <c r="M284" s="136"/>
      <c r="N284" s="24"/>
      <c r="O284" s="136"/>
      <c r="P284" s="137"/>
    </row>
    <row r="285" spans="1:16" s="41" customFormat="1" x14ac:dyDescent="0.2">
      <c r="A285" s="26"/>
      <c r="G285" s="135"/>
      <c r="H285" s="136"/>
      <c r="I285" s="136"/>
      <c r="J285" s="136"/>
      <c r="K285" s="136"/>
      <c r="L285" s="136"/>
      <c r="M285" s="136"/>
      <c r="N285" s="24"/>
      <c r="O285" s="136"/>
      <c r="P285" s="137"/>
    </row>
    <row r="286" spans="1:16" s="41" customFormat="1" x14ac:dyDescent="0.2">
      <c r="A286" s="26"/>
      <c r="G286" s="135"/>
      <c r="H286" s="136"/>
      <c r="I286" s="136"/>
      <c r="J286" s="136"/>
      <c r="K286" s="136"/>
      <c r="L286" s="136"/>
      <c r="M286" s="136"/>
      <c r="N286" s="24"/>
      <c r="O286" s="136"/>
      <c r="P286" s="137"/>
    </row>
    <row r="287" spans="1:16" s="41" customFormat="1" x14ac:dyDescent="0.2">
      <c r="A287" s="26"/>
      <c r="G287" s="135"/>
      <c r="H287" s="136"/>
      <c r="I287" s="136"/>
      <c r="J287" s="136"/>
      <c r="K287" s="136"/>
      <c r="L287" s="136"/>
      <c r="M287" s="136"/>
      <c r="N287" s="24"/>
      <c r="O287" s="136"/>
      <c r="P287" s="137"/>
    </row>
    <row r="288" spans="1:16" s="41" customFormat="1" x14ac:dyDescent="0.2">
      <c r="A288" s="26"/>
      <c r="G288" s="135"/>
      <c r="H288" s="136"/>
      <c r="I288" s="136"/>
      <c r="J288" s="136"/>
      <c r="K288" s="136"/>
      <c r="L288" s="136"/>
      <c r="M288" s="136"/>
      <c r="N288" s="24"/>
      <c r="O288" s="136"/>
      <c r="P288" s="137"/>
    </row>
    <row r="289" spans="1:16" s="41" customFormat="1" x14ac:dyDescent="0.2">
      <c r="A289" s="26"/>
      <c r="G289" s="135"/>
      <c r="H289" s="136"/>
      <c r="I289" s="136"/>
      <c r="J289" s="136"/>
      <c r="K289" s="136"/>
      <c r="L289" s="136"/>
      <c r="M289" s="136"/>
      <c r="N289" s="24"/>
      <c r="O289" s="136"/>
      <c r="P289" s="137"/>
    </row>
    <row r="290" spans="1:16" s="41" customFormat="1" x14ac:dyDescent="0.2">
      <c r="A290" s="26"/>
      <c r="G290" s="135"/>
      <c r="H290" s="136"/>
      <c r="I290" s="136"/>
      <c r="J290" s="136"/>
      <c r="K290" s="136"/>
      <c r="L290" s="136"/>
      <c r="M290" s="136"/>
      <c r="N290" s="24"/>
      <c r="O290" s="136"/>
      <c r="P290" s="137"/>
    </row>
    <row r="291" spans="1:16" s="41" customFormat="1" x14ac:dyDescent="0.2">
      <c r="A291" s="26"/>
      <c r="G291" s="135"/>
      <c r="H291" s="136"/>
      <c r="I291" s="136"/>
      <c r="J291" s="136"/>
      <c r="K291" s="136"/>
      <c r="L291" s="136"/>
      <c r="M291" s="136"/>
      <c r="N291" s="24"/>
      <c r="O291" s="136"/>
      <c r="P291" s="137"/>
    </row>
    <row r="292" spans="1:16" s="41" customFormat="1" x14ac:dyDescent="0.2">
      <c r="A292" s="26"/>
      <c r="G292" s="135"/>
      <c r="H292" s="136"/>
      <c r="I292" s="136"/>
      <c r="J292" s="136"/>
      <c r="K292" s="136"/>
      <c r="L292" s="136"/>
      <c r="M292" s="136"/>
      <c r="N292" s="24"/>
      <c r="O292" s="136"/>
      <c r="P292" s="137"/>
    </row>
    <row r="293" spans="1:16" s="41" customFormat="1" x14ac:dyDescent="0.2">
      <c r="A293" s="26"/>
      <c r="G293" s="135"/>
      <c r="H293" s="136"/>
      <c r="I293" s="136"/>
      <c r="J293" s="136"/>
      <c r="K293" s="136"/>
      <c r="L293" s="136"/>
      <c r="M293" s="136"/>
      <c r="N293" s="24"/>
      <c r="O293" s="136"/>
      <c r="P293" s="137"/>
    </row>
    <row r="294" spans="1:16" s="41" customFormat="1" x14ac:dyDescent="0.2">
      <c r="A294" s="26"/>
      <c r="G294" s="135"/>
      <c r="H294" s="136"/>
      <c r="I294" s="136"/>
      <c r="J294" s="136"/>
      <c r="K294" s="136"/>
      <c r="L294" s="136"/>
      <c r="M294" s="136"/>
      <c r="N294" s="24"/>
      <c r="O294" s="136"/>
      <c r="P294" s="137"/>
    </row>
    <row r="295" spans="1:16" s="41" customFormat="1" x14ac:dyDescent="0.2">
      <c r="A295" s="26"/>
      <c r="G295" s="135"/>
      <c r="H295" s="136"/>
      <c r="I295" s="136"/>
      <c r="J295" s="136"/>
      <c r="K295" s="136"/>
      <c r="L295" s="136"/>
      <c r="M295" s="136"/>
      <c r="N295" s="24"/>
      <c r="O295" s="136"/>
      <c r="P295" s="137"/>
    </row>
    <row r="296" spans="1:16" s="41" customFormat="1" x14ac:dyDescent="0.2">
      <c r="A296" s="26"/>
      <c r="G296" s="135"/>
      <c r="H296" s="136"/>
      <c r="I296" s="136"/>
      <c r="J296" s="136"/>
      <c r="K296" s="136"/>
      <c r="L296" s="136"/>
      <c r="M296" s="136"/>
      <c r="N296" s="24"/>
      <c r="O296" s="136"/>
      <c r="P296" s="137"/>
    </row>
    <row r="297" spans="1:16" s="41" customFormat="1" x14ac:dyDescent="0.2">
      <c r="A297" s="26"/>
      <c r="G297" s="135"/>
      <c r="H297" s="136"/>
      <c r="I297" s="136"/>
      <c r="J297" s="136"/>
      <c r="K297" s="136"/>
      <c r="L297" s="136"/>
      <c r="M297" s="136"/>
      <c r="N297" s="24"/>
      <c r="O297" s="136"/>
      <c r="P297" s="137"/>
    </row>
    <row r="298" spans="1:16" s="41" customFormat="1" x14ac:dyDescent="0.2">
      <c r="A298" s="26"/>
      <c r="G298" s="135"/>
      <c r="H298" s="136"/>
      <c r="I298" s="136"/>
      <c r="J298" s="136"/>
      <c r="K298" s="136"/>
      <c r="L298" s="136"/>
      <c r="M298" s="136"/>
      <c r="N298" s="24"/>
      <c r="O298" s="136"/>
      <c r="P298" s="137"/>
    </row>
    <row r="299" spans="1:16" s="41" customFormat="1" x14ac:dyDescent="0.2">
      <c r="A299" s="26"/>
      <c r="G299" s="135"/>
      <c r="H299" s="136"/>
      <c r="I299" s="136"/>
      <c r="J299" s="136"/>
      <c r="K299" s="136"/>
      <c r="L299" s="136"/>
      <c r="M299" s="136"/>
      <c r="N299" s="24"/>
      <c r="O299" s="136"/>
      <c r="P299" s="137"/>
    </row>
    <row r="300" spans="1:16" s="41" customFormat="1" x14ac:dyDescent="0.2">
      <c r="A300" s="26"/>
      <c r="G300" s="135"/>
      <c r="H300" s="136"/>
      <c r="I300" s="136"/>
      <c r="J300" s="136"/>
      <c r="K300" s="136"/>
      <c r="L300" s="136"/>
      <c r="M300" s="136"/>
      <c r="N300" s="24"/>
      <c r="O300" s="136"/>
      <c r="P300" s="137"/>
    </row>
    <row r="301" spans="1:16" s="41" customFormat="1" x14ac:dyDescent="0.2">
      <c r="A301" s="26"/>
      <c r="G301" s="135"/>
      <c r="H301" s="136"/>
      <c r="I301" s="136"/>
      <c r="J301" s="136"/>
      <c r="K301" s="136"/>
      <c r="L301" s="136"/>
      <c r="M301" s="136"/>
      <c r="N301" s="24"/>
      <c r="O301" s="136"/>
      <c r="P301" s="137"/>
    </row>
    <row r="302" spans="1:16" s="41" customFormat="1" x14ac:dyDescent="0.2">
      <c r="A302" s="26"/>
      <c r="G302" s="135"/>
      <c r="H302" s="136"/>
      <c r="I302" s="136"/>
      <c r="J302" s="136"/>
      <c r="K302" s="136"/>
      <c r="L302" s="136"/>
      <c r="M302" s="136"/>
      <c r="N302" s="24"/>
      <c r="O302" s="136"/>
      <c r="P302" s="137"/>
    </row>
    <row r="303" spans="1:16" s="41" customFormat="1" x14ac:dyDescent="0.2">
      <c r="A303" s="26"/>
      <c r="G303" s="135"/>
      <c r="H303" s="136"/>
      <c r="I303" s="136"/>
      <c r="J303" s="136"/>
      <c r="K303" s="136"/>
      <c r="L303" s="136"/>
      <c r="M303" s="136"/>
      <c r="N303" s="24"/>
      <c r="O303" s="136"/>
      <c r="P303" s="137"/>
    </row>
    <row r="304" spans="1:16" s="41" customFormat="1" x14ac:dyDescent="0.2">
      <c r="A304" s="26"/>
      <c r="G304" s="135"/>
      <c r="H304" s="136"/>
      <c r="I304" s="136"/>
      <c r="J304" s="136"/>
      <c r="K304" s="136"/>
      <c r="L304" s="136"/>
      <c r="M304" s="136"/>
      <c r="N304" s="24"/>
      <c r="O304" s="136"/>
      <c r="P304" s="137"/>
    </row>
    <row r="305" spans="1:16" s="41" customFormat="1" x14ac:dyDescent="0.2">
      <c r="A305" s="26"/>
      <c r="G305" s="135"/>
      <c r="H305" s="136"/>
      <c r="I305" s="136"/>
      <c r="J305" s="136"/>
      <c r="K305" s="136"/>
      <c r="L305" s="136"/>
      <c r="M305" s="136"/>
      <c r="N305" s="24"/>
      <c r="O305" s="136"/>
      <c r="P305" s="137"/>
    </row>
    <row r="306" spans="1:16" s="41" customFormat="1" x14ac:dyDescent="0.2">
      <c r="A306" s="26"/>
      <c r="G306" s="135"/>
      <c r="H306" s="136"/>
      <c r="I306" s="136"/>
      <c r="J306" s="136"/>
      <c r="K306" s="136"/>
      <c r="L306" s="136"/>
      <c r="M306" s="136"/>
      <c r="N306" s="24"/>
      <c r="O306" s="136"/>
      <c r="P306" s="137"/>
    </row>
    <row r="307" spans="1:16" s="41" customFormat="1" x14ac:dyDescent="0.2">
      <c r="A307" s="26"/>
      <c r="G307" s="135"/>
      <c r="H307" s="136"/>
      <c r="I307" s="136"/>
      <c r="J307" s="136"/>
      <c r="K307" s="136"/>
      <c r="L307" s="136"/>
      <c r="M307" s="136"/>
      <c r="N307" s="24"/>
      <c r="O307" s="136"/>
      <c r="P307" s="137"/>
    </row>
    <row r="308" spans="1:16" s="41" customFormat="1" x14ac:dyDescent="0.2">
      <c r="A308" s="26"/>
      <c r="G308" s="135"/>
      <c r="H308" s="136"/>
      <c r="I308" s="136"/>
      <c r="J308" s="136"/>
      <c r="K308" s="136"/>
      <c r="L308" s="136"/>
      <c r="M308" s="136"/>
      <c r="N308" s="24"/>
      <c r="O308" s="136"/>
      <c r="P308" s="137"/>
    </row>
    <row r="309" spans="1:16" s="41" customFormat="1" x14ac:dyDescent="0.2">
      <c r="A309" s="26"/>
      <c r="G309" s="135"/>
      <c r="H309" s="136"/>
      <c r="I309" s="136"/>
      <c r="J309" s="136"/>
      <c r="K309" s="136"/>
      <c r="L309" s="136"/>
      <c r="M309" s="136"/>
      <c r="N309" s="24"/>
      <c r="O309" s="136"/>
      <c r="P309" s="137"/>
    </row>
    <row r="310" spans="1:16" s="41" customFormat="1" x14ac:dyDescent="0.2">
      <c r="A310" s="26"/>
      <c r="G310" s="135"/>
      <c r="H310" s="136"/>
      <c r="I310" s="136"/>
      <c r="J310" s="136"/>
      <c r="K310" s="136"/>
      <c r="L310" s="136"/>
      <c r="M310" s="136"/>
      <c r="N310" s="24"/>
      <c r="O310" s="136"/>
      <c r="P310" s="137"/>
    </row>
    <row r="311" spans="1:16" s="41" customFormat="1" x14ac:dyDescent="0.2">
      <c r="A311" s="26"/>
      <c r="G311" s="135"/>
      <c r="H311" s="136"/>
      <c r="I311" s="136"/>
      <c r="J311" s="136"/>
      <c r="K311" s="136"/>
      <c r="L311" s="136"/>
      <c r="M311" s="136"/>
      <c r="N311" s="24"/>
      <c r="O311" s="136"/>
      <c r="P311" s="137"/>
    </row>
    <row r="312" spans="1:16" s="41" customFormat="1" x14ac:dyDescent="0.2">
      <c r="A312" s="26"/>
      <c r="G312" s="135"/>
      <c r="H312" s="136"/>
      <c r="I312" s="136"/>
      <c r="J312" s="136"/>
      <c r="K312" s="136"/>
      <c r="L312" s="136"/>
      <c r="M312" s="136"/>
      <c r="N312" s="24"/>
      <c r="O312" s="136"/>
      <c r="P312" s="137"/>
    </row>
    <row r="313" spans="1:16" s="41" customFormat="1" x14ac:dyDescent="0.2">
      <c r="A313" s="26"/>
      <c r="G313" s="135"/>
      <c r="H313" s="136"/>
      <c r="I313" s="136"/>
      <c r="J313" s="136"/>
      <c r="K313" s="136"/>
      <c r="L313" s="136"/>
      <c r="M313" s="136"/>
      <c r="N313" s="24"/>
      <c r="O313" s="136"/>
      <c r="P313" s="137"/>
    </row>
    <row r="314" spans="1:16" s="41" customFormat="1" x14ac:dyDescent="0.2">
      <c r="A314" s="26"/>
      <c r="G314" s="135"/>
      <c r="H314" s="136"/>
      <c r="I314" s="136"/>
      <c r="J314" s="136"/>
      <c r="K314" s="136"/>
      <c r="L314" s="136"/>
      <c r="M314" s="136"/>
      <c r="N314" s="24"/>
      <c r="O314" s="136"/>
      <c r="P314" s="137"/>
    </row>
    <row r="315" spans="1:16" s="41" customFormat="1" x14ac:dyDescent="0.2">
      <c r="A315" s="26"/>
      <c r="G315" s="135"/>
      <c r="H315" s="136"/>
      <c r="I315" s="136"/>
      <c r="J315" s="136"/>
      <c r="K315" s="136"/>
      <c r="L315" s="136"/>
      <c r="M315" s="136"/>
      <c r="N315" s="24"/>
      <c r="O315" s="136"/>
      <c r="P315" s="137"/>
    </row>
    <row r="316" spans="1:16" s="41" customFormat="1" x14ac:dyDescent="0.2">
      <c r="A316" s="26"/>
      <c r="G316" s="135"/>
      <c r="H316" s="136"/>
      <c r="I316" s="136"/>
      <c r="J316" s="136"/>
      <c r="K316" s="136"/>
      <c r="L316" s="136"/>
      <c r="M316" s="136"/>
      <c r="N316" s="24"/>
      <c r="O316" s="136"/>
      <c r="P316" s="137"/>
    </row>
    <row r="317" spans="1:16" s="41" customFormat="1" x14ac:dyDescent="0.2">
      <c r="A317" s="26"/>
      <c r="G317" s="135"/>
      <c r="H317" s="136"/>
      <c r="I317" s="136"/>
      <c r="J317" s="136"/>
      <c r="K317" s="136"/>
      <c r="L317" s="136"/>
      <c r="M317" s="136"/>
      <c r="N317" s="24"/>
      <c r="O317" s="136"/>
      <c r="P317" s="137"/>
    </row>
    <row r="318" spans="1:16" s="41" customFormat="1" x14ac:dyDescent="0.2">
      <c r="A318" s="26"/>
      <c r="G318" s="135"/>
      <c r="H318" s="136"/>
      <c r="I318" s="136"/>
      <c r="J318" s="136"/>
      <c r="K318" s="136"/>
      <c r="L318" s="136"/>
      <c r="M318" s="136"/>
      <c r="N318" s="24"/>
      <c r="O318" s="136"/>
      <c r="P318" s="137"/>
    </row>
    <row r="319" spans="1:16" s="41" customFormat="1" x14ac:dyDescent="0.2">
      <c r="A319" s="26"/>
      <c r="G319" s="135"/>
      <c r="H319" s="136"/>
      <c r="I319" s="136"/>
      <c r="J319" s="136"/>
      <c r="K319" s="136"/>
      <c r="L319" s="136"/>
      <c r="M319" s="136"/>
      <c r="N319" s="24"/>
      <c r="O319" s="136"/>
      <c r="P319" s="137"/>
    </row>
    <row r="320" spans="1:16" s="41" customFormat="1" x14ac:dyDescent="0.2">
      <c r="A320" s="26"/>
      <c r="G320" s="135"/>
      <c r="H320" s="136"/>
      <c r="I320" s="136"/>
      <c r="J320" s="136"/>
      <c r="K320" s="136"/>
      <c r="L320" s="136"/>
      <c r="M320" s="136"/>
      <c r="N320" s="24"/>
      <c r="O320" s="136"/>
      <c r="P320" s="137"/>
    </row>
    <row r="321" spans="1:16" s="41" customFormat="1" x14ac:dyDescent="0.2">
      <c r="A321" s="26"/>
      <c r="G321" s="135"/>
      <c r="H321" s="136"/>
      <c r="I321" s="136"/>
      <c r="J321" s="136"/>
      <c r="K321" s="136"/>
      <c r="L321" s="136"/>
      <c r="M321" s="136"/>
      <c r="N321" s="24"/>
      <c r="O321" s="136"/>
      <c r="P321" s="137"/>
    </row>
    <row r="322" spans="1:16" s="41" customFormat="1" x14ac:dyDescent="0.2">
      <c r="A322" s="26"/>
      <c r="G322" s="135"/>
      <c r="H322" s="136"/>
      <c r="I322" s="136"/>
      <c r="J322" s="136"/>
      <c r="K322" s="136"/>
      <c r="L322" s="136"/>
      <c r="M322" s="136"/>
      <c r="N322" s="24"/>
      <c r="O322" s="136"/>
      <c r="P322" s="137"/>
    </row>
    <row r="323" spans="1:16" s="41" customFormat="1" x14ac:dyDescent="0.2">
      <c r="A323" s="26"/>
      <c r="G323" s="135"/>
      <c r="H323" s="136"/>
      <c r="I323" s="136"/>
      <c r="J323" s="136"/>
      <c r="K323" s="136"/>
      <c r="L323" s="136"/>
      <c r="M323" s="136"/>
      <c r="N323" s="24"/>
      <c r="O323" s="136"/>
      <c r="P323" s="137"/>
    </row>
    <row r="324" spans="1:16" s="41" customFormat="1" x14ac:dyDescent="0.2">
      <c r="A324" s="26"/>
      <c r="G324" s="135"/>
      <c r="H324" s="136"/>
      <c r="I324" s="136"/>
      <c r="J324" s="136"/>
      <c r="K324" s="136"/>
      <c r="L324" s="136"/>
      <c r="M324" s="136"/>
      <c r="N324" s="24"/>
      <c r="O324" s="136"/>
      <c r="P324" s="137"/>
    </row>
    <row r="325" spans="1:16" s="41" customFormat="1" x14ac:dyDescent="0.2">
      <c r="A325" s="26"/>
      <c r="G325" s="135"/>
      <c r="H325" s="136"/>
      <c r="I325" s="136"/>
      <c r="J325" s="136"/>
      <c r="K325" s="136"/>
      <c r="L325" s="136"/>
      <c r="M325" s="136"/>
      <c r="N325" s="24"/>
      <c r="O325" s="136"/>
      <c r="P325" s="137"/>
    </row>
    <row r="326" spans="1:16" s="41" customFormat="1" x14ac:dyDescent="0.2">
      <c r="A326" s="26"/>
      <c r="G326" s="135"/>
      <c r="H326" s="136"/>
      <c r="I326" s="136"/>
      <c r="J326" s="136"/>
      <c r="K326" s="136"/>
      <c r="L326" s="136"/>
      <c r="M326" s="136"/>
      <c r="N326" s="24"/>
      <c r="O326" s="136"/>
      <c r="P326" s="137"/>
    </row>
    <row r="327" spans="1:16" s="41" customFormat="1" x14ac:dyDescent="0.2">
      <c r="A327" s="26"/>
      <c r="G327" s="135"/>
      <c r="H327" s="136"/>
      <c r="I327" s="136"/>
      <c r="J327" s="136"/>
      <c r="K327" s="136"/>
      <c r="L327" s="136"/>
      <c r="M327" s="136"/>
      <c r="N327" s="24"/>
      <c r="O327" s="136"/>
      <c r="P327" s="137"/>
    </row>
    <row r="328" spans="1:16" s="41" customFormat="1" x14ac:dyDescent="0.2">
      <c r="A328" s="26"/>
      <c r="G328" s="135"/>
      <c r="H328" s="136"/>
      <c r="I328" s="136"/>
      <c r="J328" s="136"/>
      <c r="K328" s="136"/>
      <c r="L328" s="136"/>
      <c r="M328" s="136"/>
      <c r="N328" s="24"/>
      <c r="O328" s="136"/>
      <c r="P328" s="137"/>
    </row>
    <row r="329" spans="1:16" s="41" customFormat="1" x14ac:dyDescent="0.2">
      <c r="A329" s="26"/>
      <c r="G329" s="135"/>
      <c r="H329" s="136"/>
      <c r="I329" s="136"/>
      <c r="J329" s="136"/>
      <c r="K329" s="136"/>
      <c r="L329" s="136"/>
      <c r="M329" s="136"/>
      <c r="N329" s="24"/>
      <c r="O329" s="136"/>
      <c r="P329" s="137"/>
    </row>
    <row r="330" spans="1:16" s="41" customFormat="1" x14ac:dyDescent="0.2">
      <c r="A330" s="26"/>
      <c r="G330" s="135"/>
      <c r="H330" s="136"/>
      <c r="I330" s="136"/>
      <c r="J330" s="136"/>
      <c r="K330" s="136"/>
      <c r="L330" s="136"/>
      <c r="M330" s="136"/>
      <c r="N330" s="24"/>
      <c r="O330" s="136"/>
      <c r="P330" s="137"/>
    </row>
    <row r="331" spans="1:16" s="41" customFormat="1" x14ac:dyDescent="0.2">
      <c r="A331" s="26"/>
      <c r="G331" s="135"/>
      <c r="H331" s="136"/>
      <c r="I331" s="136"/>
      <c r="J331" s="136"/>
      <c r="K331" s="136"/>
      <c r="L331" s="136"/>
      <c r="M331" s="136"/>
      <c r="N331" s="24"/>
      <c r="O331" s="136"/>
      <c r="P331" s="137"/>
    </row>
    <row r="332" spans="1:16" s="41" customFormat="1" x14ac:dyDescent="0.2">
      <c r="A332" s="26"/>
      <c r="G332" s="135"/>
      <c r="H332" s="136"/>
      <c r="I332" s="136"/>
      <c r="J332" s="136"/>
      <c r="K332" s="136"/>
      <c r="L332" s="136"/>
      <c r="M332" s="136"/>
      <c r="N332" s="24"/>
      <c r="O332" s="136"/>
      <c r="P332" s="137"/>
    </row>
    <row r="333" spans="1:16" s="41" customFormat="1" x14ac:dyDescent="0.2">
      <c r="A333" s="26"/>
      <c r="G333" s="135"/>
      <c r="H333" s="136"/>
      <c r="I333" s="136"/>
      <c r="J333" s="136"/>
      <c r="K333" s="136"/>
      <c r="L333" s="136"/>
      <c r="M333" s="136"/>
      <c r="N333" s="24"/>
      <c r="O333" s="136"/>
      <c r="P333" s="137"/>
    </row>
    <row r="334" spans="1:16" s="41" customFormat="1" x14ac:dyDescent="0.2">
      <c r="A334" s="26"/>
      <c r="G334" s="135"/>
      <c r="H334" s="136"/>
      <c r="I334" s="136"/>
      <c r="J334" s="136"/>
      <c r="K334" s="136"/>
      <c r="L334" s="136"/>
      <c r="M334" s="136"/>
      <c r="N334" s="24"/>
      <c r="O334" s="136"/>
      <c r="P334" s="137"/>
    </row>
    <row r="335" spans="1:16" s="41" customFormat="1" x14ac:dyDescent="0.2">
      <c r="A335" s="26"/>
      <c r="G335" s="135"/>
      <c r="H335" s="136"/>
      <c r="I335" s="136"/>
      <c r="J335" s="136"/>
      <c r="K335" s="136"/>
      <c r="L335" s="136"/>
      <c r="M335" s="136"/>
      <c r="N335" s="24"/>
      <c r="O335" s="136"/>
      <c r="P335" s="137"/>
    </row>
    <row r="336" spans="1:16" s="41" customFormat="1" x14ac:dyDescent="0.2">
      <c r="A336" s="26"/>
      <c r="G336" s="135"/>
      <c r="H336" s="136"/>
      <c r="I336" s="136"/>
      <c r="J336" s="136"/>
      <c r="K336" s="136"/>
      <c r="L336" s="136"/>
      <c r="M336" s="136"/>
      <c r="N336" s="24"/>
      <c r="O336" s="136"/>
      <c r="P336" s="137"/>
    </row>
    <row r="337" spans="1:16" s="41" customFormat="1" x14ac:dyDescent="0.2">
      <c r="A337" s="26"/>
      <c r="G337" s="135"/>
      <c r="H337" s="136"/>
      <c r="I337" s="136"/>
      <c r="J337" s="136"/>
      <c r="K337" s="136"/>
      <c r="L337" s="136"/>
      <c r="M337" s="136"/>
      <c r="N337" s="24"/>
      <c r="O337" s="136"/>
      <c r="P337" s="137"/>
    </row>
    <row r="338" spans="1:16" s="41" customFormat="1" x14ac:dyDescent="0.2">
      <c r="A338" s="26"/>
      <c r="G338" s="135"/>
      <c r="H338" s="136"/>
      <c r="I338" s="136"/>
      <c r="J338" s="136"/>
      <c r="K338" s="136"/>
      <c r="L338" s="136"/>
      <c r="M338" s="136"/>
      <c r="N338" s="24"/>
      <c r="O338" s="136"/>
      <c r="P338" s="137"/>
    </row>
    <row r="339" spans="1:16" s="41" customFormat="1" x14ac:dyDescent="0.2">
      <c r="A339" s="26"/>
      <c r="G339" s="135"/>
      <c r="H339" s="136"/>
      <c r="I339" s="136"/>
      <c r="J339" s="136"/>
      <c r="K339" s="136"/>
      <c r="L339" s="136"/>
      <c r="M339" s="136"/>
      <c r="N339" s="24"/>
      <c r="O339" s="136"/>
      <c r="P339" s="137"/>
    </row>
    <row r="340" spans="1:16" s="41" customFormat="1" x14ac:dyDescent="0.2">
      <c r="A340" s="26"/>
      <c r="G340" s="135"/>
      <c r="H340" s="136"/>
      <c r="I340" s="136"/>
      <c r="J340" s="136"/>
      <c r="K340" s="136"/>
      <c r="L340" s="136"/>
      <c r="M340" s="136"/>
      <c r="N340" s="24"/>
      <c r="O340" s="136"/>
      <c r="P340" s="137"/>
    </row>
    <row r="341" spans="1:16" s="41" customFormat="1" x14ac:dyDescent="0.2">
      <c r="A341" s="26"/>
      <c r="G341" s="135"/>
      <c r="H341" s="136"/>
      <c r="I341" s="136"/>
      <c r="J341" s="136"/>
      <c r="K341" s="136"/>
      <c r="L341" s="136"/>
      <c r="M341" s="136"/>
      <c r="N341" s="24"/>
      <c r="O341" s="136"/>
      <c r="P341" s="137"/>
    </row>
    <row r="342" spans="1:16" s="41" customFormat="1" x14ac:dyDescent="0.2">
      <c r="A342" s="26"/>
      <c r="G342" s="135"/>
      <c r="H342" s="136"/>
      <c r="I342" s="136"/>
      <c r="J342" s="136"/>
      <c r="K342" s="136"/>
      <c r="L342" s="136"/>
      <c r="M342" s="136"/>
      <c r="N342" s="24"/>
      <c r="O342" s="136"/>
      <c r="P342" s="137"/>
    </row>
    <row r="343" spans="1:16" s="41" customFormat="1" x14ac:dyDescent="0.2">
      <c r="A343" s="26"/>
      <c r="G343" s="135"/>
      <c r="H343" s="136"/>
      <c r="I343" s="136"/>
      <c r="J343" s="136"/>
      <c r="K343" s="136"/>
      <c r="L343" s="136"/>
      <c r="M343" s="136"/>
      <c r="N343" s="24"/>
      <c r="O343" s="136"/>
      <c r="P343" s="137"/>
    </row>
    <row r="344" spans="1:16" s="41" customFormat="1" x14ac:dyDescent="0.2">
      <c r="A344" s="26"/>
      <c r="G344" s="135"/>
      <c r="H344" s="136"/>
      <c r="I344" s="136"/>
      <c r="J344" s="136"/>
      <c r="K344" s="136"/>
      <c r="L344" s="136"/>
      <c r="M344" s="136"/>
      <c r="N344" s="24"/>
      <c r="O344" s="136"/>
      <c r="P344" s="137"/>
    </row>
    <row r="345" spans="1:16" s="41" customFormat="1" x14ac:dyDescent="0.2">
      <c r="A345" s="26"/>
      <c r="G345" s="135"/>
      <c r="H345" s="136"/>
      <c r="I345" s="136"/>
      <c r="J345" s="136"/>
      <c r="K345" s="136"/>
      <c r="L345" s="136"/>
      <c r="M345" s="136"/>
      <c r="N345" s="24"/>
      <c r="O345" s="136"/>
      <c r="P345" s="137"/>
    </row>
    <row r="346" spans="1:16" s="41" customFormat="1" x14ac:dyDescent="0.2">
      <c r="A346" s="26"/>
      <c r="G346" s="135"/>
      <c r="H346" s="136"/>
      <c r="I346" s="136"/>
      <c r="J346" s="136"/>
      <c r="K346" s="136"/>
      <c r="L346" s="136"/>
      <c r="M346" s="136"/>
      <c r="N346" s="24"/>
      <c r="O346" s="136"/>
      <c r="P346" s="137"/>
    </row>
    <row r="347" spans="1:16" s="41" customFormat="1" x14ac:dyDescent="0.2">
      <c r="A347" s="26"/>
      <c r="G347" s="135"/>
      <c r="H347" s="136"/>
      <c r="I347" s="136"/>
      <c r="J347" s="136"/>
      <c r="K347" s="136"/>
      <c r="L347" s="136"/>
      <c r="M347" s="136"/>
      <c r="N347" s="24"/>
      <c r="O347" s="136"/>
      <c r="P347" s="137"/>
    </row>
    <row r="348" spans="1:16" s="41" customFormat="1" x14ac:dyDescent="0.2">
      <c r="A348" s="26"/>
      <c r="G348" s="135"/>
      <c r="H348" s="136"/>
      <c r="I348" s="136"/>
      <c r="J348" s="136"/>
      <c r="K348" s="136"/>
      <c r="L348" s="136"/>
      <c r="M348" s="136"/>
      <c r="N348" s="24"/>
      <c r="O348" s="136"/>
      <c r="P348" s="137"/>
    </row>
    <row r="349" spans="1:16" s="41" customFormat="1" x14ac:dyDescent="0.2">
      <c r="A349" s="26"/>
      <c r="G349" s="135"/>
      <c r="H349" s="136"/>
      <c r="I349" s="136"/>
      <c r="J349" s="136"/>
      <c r="K349" s="136"/>
      <c r="L349" s="136"/>
      <c r="M349" s="136"/>
      <c r="N349" s="24"/>
      <c r="O349" s="136"/>
      <c r="P349" s="137"/>
    </row>
    <row r="350" spans="1:16" s="41" customFormat="1" x14ac:dyDescent="0.2">
      <c r="A350" s="26"/>
      <c r="G350" s="135"/>
      <c r="H350" s="136"/>
      <c r="I350" s="136"/>
      <c r="J350" s="136"/>
      <c r="K350" s="136"/>
      <c r="L350" s="136"/>
      <c r="M350" s="136"/>
      <c r="N350" s="24"/>
      <c r="O350" s="136"/>
      <c r="P350" s="137"/>
    </row>
    <row r="351" spans="1:16" s="41" customFormat="1" x14ac:dyDescent="0.2">
      <c r="A351" s="26"/>
      <c r="G351" s="135"/>
      <c r="H351" s="136"/>
      <c r="I351" s="136"/>
      <c r="J351" s="136"/>
      <c r="K351" s="136"/>
      <c r="L351" s="136"/>
      <c r="M351" s="136"/>
      <c r="N351" s="24"/>
      <c r="O351" s="136"/>
      <c r="P351" s="137"/>
    </row>
    <row r="352" spans="1:16" s="41" customFormat="1" x14ac:dyDescent="0.2">
      <c r="A352" s="26"/>
      <c r="G352" s="135"/>
      <c r="H352" s="136"/>
      <c r="I352" s="136"/>
      <c r="J352" s="136"/>
      <c r="K352" s="136"/>
      <c r="L352" s="136"/>
      <c r="M352" s="136"/>
      <c r="N352" s="24"/>
      <c r="O352" s="136"/>
      <c r="P352" s="137"/>
    </row>
    <row r="353" spans="1:16" s="41" customFormat="1" x14ac:dyDescent="0.2">
      <c r="A353" s="26"/>
      <c r="G353" s="135"/>
      <c r="H353" s="136"/>
      <c r="I353" s="136"/>
      <c r="J353" s="136"/>
      <c r="K353" s="136"/>
      <c r="L353" s="136"/>
      <c r="M353" s="136"/>
      <c r="N353" s="24"/>
      <c r="O353" s="136"/>
      <c r="P353" s="137"/>
    </row>
    <row r="354" spans="1:16" s="41" customFormat="1" x14ac:dyDescent="0.2">
      <c r="A354" s="26"/>
      <c r="G354" s="135"/>
      <c r="H354" s="136"/>
      <c r="I354" s="136"/>
      <c r="J354" s="136"/>
      <c r="K354" s="136"/>
      <c r="L354" s="136"/>
      <c r="M354" s="136"/>
      <c r="N354" s="24"/>
      <c r="O354" s="136"/>
      <c r="P354" s="137"/>
    </row>
    <row r="355" spans="1:16" s="41" customFormat="1" x14ac:dyDescent="0.2">
      <c r="A355" s="26"/>
      <c r="G355" s="135"/>
      <c r="H355" s="136"/>
      <c r="I355" s="136"/>
      <c r="J355" s="136"/>
      <c r="K355" s="136"/>
      <c r="L355" s="136"/>
      <c r="M355" s="136"/>
      <c r="N355" s="24"/>
      <c r="O355" s="136"/>
      <c r="P355" s="137"/>
    </row>
    <row r="356" spans="1:16" s="41" customFormat="1" x14ac:dyDescent="0.2">
      <c r="A356" s="26"/>
      <c r="G356" s="135"/>
      <c r="H356" s="136"/>
      <c r="I356" s="136"/>
      <c r="J356" s="136"/>
      <c r="K356" s="136"/>
      <c r="L356" s="136"/>
      <c r="M356" s="136"/>
      <c r="N356" s="24"/>
      <c r="O356" s="136"/>
      <c r="P356" s="137"/>
    </row>
    <row r="357" spans="1:16" s="41" customFormat="1" x14ac:dyDescent="0.2">
      <c r="A357" s="26"/>
      <c r="G357" s="135"/>
      <c r="H357" s="136"/>
      <c r="I357" s="136"/>
      <c r="J357" s="136"/>
      <c r="K357" s="136"/>
      <c r="L357" s="136"/>
      <c r="M357" s="136"/>
      <c r="N357" s="24"/>
      <c r="O357" s="136"/>
      <c r="P357" s="137"/>
    </row>
    <row r="358" spans="1:16" s="41" customFormat="1" x14ac:dyDescent="0.2">
      <c r="A358" s="26"/>
      <c r="G358" s="135"/>
      <c r="H358" s="136"/>
      <c r="I358" s="136"/>
      <c r="J358" s="136"/>
      <c r="K358" s="136"/>
      <c r="L358" s="136"/>
      <c r="M358" s="136"/>
      <c r="N358" s="24"/>
      <c r="O358" s="136"/>
      <c r="P358" s="137"/>
    </row>
    <row r="359" spans="1:16" s="41" customFormat="1" x14ac:dyDescent="0.2">
      <c r="A359" s="26"/>
      <c r="G359" s="135"/>
      <c r="H359" s="136"/>
      <c r="I359" s="136"/>
      <c r="J359" s="136"/>
      <c r="K359" s="136"/>
      <c r="L359" s="136"/>
      <c r="M359" s="136"/>
      <c r="N359" s="24"/>
      <c r="O359" s="136"/>
      <c r="P359" s="137"/>
    </row>
    <row r="360" spans="1:16" s="41" customFormat="1" x14ac:dyDescent="0.2">
      <c r="A360" s="26"/>
      <c r="G360" s="135"/>
      <c r="H360" s="136"/>
      <c r="I360" s="136"/>
      <c r="J360" s="136"/>
      <c r="K360" s="136"/>
      <c r="L360" s="136"/>
      <c r="M360" s="136"/>
      <c r="N360" s="24"/>
      <c r="O360" s="136"/>
      <c r="P360" s="137"/>
    </row>
    <row r="361" spans="1:16" s="41" customFormat="1" x14ac:dyDescent="0.2">
      <c r="A361" s="26"/>
      <c r="G361" s="135"/>
      <c r="H361" s="136"/>
      <c r="I361" s="136"/>
      <c r="J361" s="136"/>
      <c r="K361" s="136"/>
      <c r="L361" s="136"/>
      <c r="M361" s="136"/>
      <c r="N361" s="24"/>
      <c r="O361" s="136"/>
      <c r="P361" s="137"/>
    </row>
    <row r="362" spans="1:16" s="41" customFormat="1" x14ac:dyDescent="0.2">
      <c r="A362" s="26"/>
      <c r="G362" s="135"/>
      <c r="H362" s="136"/>
      <c r="I362" s="136"/>
      <c r="J362" s="136"/>
      <c r="K362" s="136"/>
      <c r="L362" s="136"/>
      <c r="M362" s="136"/>
      <c r="N362" s="24"/>
      <c r="O362" s="136"/>
      <c r="P362" s="137"/>
    </row>
    <row r="363" spans="1:16" s="41" customFormat="1" x14ac:dyDescent="0.2">
      <c r="A363" s="26"/>
      <c r="G363" s="135"/>
      <c r="H363" s="136"/>
      <c r="I363" s="136"/>
      <c r="J363" s="136"/>
      <c r="K363" s="136"/>
      <c r="L363" s="136"/>
      <c r="M363" s="136"/>
      <c r="N363" s="24"/>
      <c r="O363" s="136"/>
      <c r="P363" s="137"/>
    </row>
    <row r="364" spans="1:16" s="41" customFormat="1" x14ac:dyDescent="0.2">
      <c r="A364" s="26"/>
      <c r="G364" s="135"/>
      <c r="H364" s="136"/>
      <c r="I364" s="136"/>
      <c r="J364" s="136"/>
      <c r="K364" s="136"/>
      <c r="L364" s="136"/>
      <c r="M364" s="136"/>
      <c r="N364" s="24"/>
      <c r="O364" s="136"/>
      <c r="P364" s="137"/>
    </row>
    <row r="365" spans="1:16" s="41" customFormat="1" x14ac:dyDescent="0.2">
      <c r="A365" s="26"/>
      <c r="G365" s="135"/>
      <c r="H365" s="136"/>
      <c r="I365" s="136"/>
      <c r="J365" s="136"/>
      <c r="K365" s="136"/>
      <c r="L365" s="136"/>
      <c r="M365" s="136"/>
      <c r="N365" s="24"/>
      <c r="O365" s="136"/>
      <c r="P365" s="137"/>
    </row>
    <row r="366" spans="1:16" s="41" customFormat="1" x14ac:dyDescent="0.2">
      <c r="A366" s="26"/>
      <c r="G366" s="135"/>
      <c r="H366" s="136"/>
      <c r="I366" s="136"/>
      <c r="J366" s="136"/>
      <c r="K366" s="136"/>
      <c r="L366" s="136"/>
      <c r="M366" s="136"/>
      <c r="N366" s="24"/>
      <c r="O366" s="136"/>
      <c r="P366" s="137"/>
    </row>
    <row r="367" spans="1:16" s="41" customFormat="1" x14ac:dyDescent="0.2">
      <c r="A367" s="26"/>
      <c r="G367" s="135"/>
      <c r="H367" s="136"/>
      <c r="I367" s="136"/>
      <c r="J367" s="136"/>
      <c r="K367" s="136"/>
      <c r="L367" s="136"/>
      <c r="M367" s="136"/>
      <c r="N367" s="24"/>
      <c r="O367" s="136"/>
      <c r="P367" s="137"/>
    </row>
    <row r="368" spans="1:16" s="41" customFormat="1" x14ac:dyDescent="0.2">
      <c r="A368" s="26"/>
      <c r="G368" s="135"/>
      <c r="H368" s="136"/>
      <c r="I368" s="136"/>
      <c r="J368" s="136"/>
      <c r="K368" s="136"/>
      <c r="L368" s="136"/>
      <c r="M368" s="136"/>
      <c r="N368" s="24"/>
      <c r="O368" s="136"/>
      <c r="P368" s="137"/>
    </row>
    <row r="369" spans="1:16" s="41" customFormat="1" x14ac:dyDescent="0.2">
      <c r="A369" s="26"/>
      <c r="G369" s="135"/>
      <c r="H369" s="136"/>
      <c r="I369" s="136"/>
      <c r="J369" s="136"/>
      <c r="K369" s="136"/>
      <c r="L369" s="136"/>
      <c r="M369" s="136"/>
      <c r="N369" s="24"/>
      <c r="O369" s="136"/>
      <c r="P369" s="137"/>
    </row>
    <row r="370" spans="1:16" s="41" customFormat="1" x14ac:dyDescent="0.2">
      <c r="A370" s="26"/>
      <c r="G370" s="135"/>
      <c r="H370" s="136"/>
      <c r="I370" s="136"/>
      <c r="J370" s="136"/>
      <c r="K370" s="136"/>
      <c r="L370" s="136"/>
      <c r="M370" s="136"/>
      <c r="N370" s="24"/>
      <c r="O370" s="136"/>
      <c r="P370" s="137"/>
    </row>
    <row r="371" spans="1:16" s="41" customFormat="1" x14ac:dyDescent="0.2">
      <c r="A371" s="26"/>
      <c r="G371" s="135"/>
      <c r="H371" s="136"/>
      <c r="I371" s="136"/>
      <c r="J371" s="136"/>
      <c r="K371" s="136"/>
      <c r="L371" s="136"/>
      <c r="M371" s="136"/>
      <c r="N371" s="24"/>
      <c r="O371" s="136"/>
      <c r="P371" s="137"/>
    </row>
    <row r="372" spans="1:16" s="41" customFormat="1" x14ac:dyDescent="0.2">
      <c r="A372" s="26"/>
      <c r="G372" s="135"/>
      <c r="H372" s="136"/>
      <c r="I372" s="136"/>
      <c r="J372" s="136"/>
      <c r="K372" s="136"/>
      <c r="L372" s="136"/>
      <c r="M372" s="136"/>
      <c r="N372" s="24"/>
      <c r="O372" s="136"/>
      <c r="P372" s="137"/>
    </row>
    <row r="373" spans="1:16" s="41" customFormat="1" x14ac:dyDescent="0.2">
      <c r="A373" s="26"/>
      <c r="G373" s="135"/>
      <c r="H373" s="136"/>
      <c r="I373" s="136"/>
      <c r="J373" s="136"/>
      <c r="K373" s="136"/>
      <c r="L373" s="136"/>
      <c r="M373" s="136"/>
      <c r="N373" s="24"/>
      <c r="O373" s="136"/>
      <c r="P373" s="137"/>
    </row>
    <row r="374" spans="1:16" s="41" customFormat="1" x14ac:dyDescent="0.2">
      <c r="A374" s="26"/>
      <c r="G374" s="135"/>
      <c r="H374" s="136"/>
      <c r="I374" s="136"/>
      <c r="J374" s="136"/>
      <c r="K374" s="136"/>
      <c r="L374" s="136"/>
      <c r="M374" s="136"/>
      <c r="N374" s="24"/>
      <c r="O374" s="136"/>
      <c r="P374" s="137"/>
    </row>
    <row r="375" spans="1:16" s="41" customFormat="1" x14ac:dyDescent="0.2">
      <c r="A375" s="26"/>
      <c r="G375" s="135"/>
      <c r="H375" s="136"/>
      <c r="I375" s="136"/>
      <c r="J375" s="136"/>
      <c r="K375" s="136"/>
      <c r="L375" s="136"/>
      <c r="M375" s="136"/>
      <c r="N375" s="24"/>
      <c r="O375" s="136"/>
      <c r="P375" s="137"/>
    </row>
    <row r="376" spans="1:16" s="41" customFormat="1" x14ac:dyDescent="0.2">
      <c r="A376" s="26"/>
      <c r="G376" s="135"/>
      <c r="H376" s="136"/>
      <c r="I376" s="136"/>
      <c r="J376" s="136"/>
      <c r="K376" s="136"/>
      <c r="L376" s="136"/>
      <c r="M376" s="136"/>
      <c r="N376" s="24"/>
      <c r="O376" s="136"/>
      <c r="P376" s="137"/>
    </row>
    <row r="377" spans="1:16" s="41" customFormat="1" x14ac:dyDescent="0.2">
      <c r="A377" s="26"/>
      <c r="G377" s="135"/>
      <c r="H377" s="136"/>
      <c r="I377" s="136"/>
      <c r="J377" s="136"/>
      <c r="K377" s="136"/>
      <c r="L377" s="136"/>
      <c r="M377" s="136"/>
      <c r="N377" s="24"/>
      <c r="O377" s="136"/>
      <c r="P377" s="137"/>
    </row>
    <row r="378" spans="1:16" s="41" customFormat="1" x14ac:dyDescent="0.2">
      <c r="A378" s="26"/>
      <c r="G378" s="135"/>
      <c r="H378" s="136"/>
      <c r="I378" s="136"/>
      <c r="J378" s="136"/>
      <c r="K378" s="136"/>
      <c r="L378" s="136"/>
      <c r="M378" s="136"/>
      <c r="N378" s="24"/>
      <c r="O378" s="136"/>
      <c r="P378" s="137"/>
    </row>
    <row r="379" spans="1:16" s="41" customFormat="1" x14ac:dyDescent="0.2">
      <c r="A379" s="26"/>
      <c r="G379" s="135"/>
      <c r="H379" s="136"/>
      <c r="I379" s="136"/>
      <c r="J379" s="136"/>
      <c r="K379" s="136"/>
      <c r="L379" s="136"/>
      <c r="M379" s="136"/>
      <c r="N379" s="24"/>
      <c r="O379" s="136"/>
      <c r="P379" s="137"/>
    </row>
    <row r="380" spans="1:16" s="41" customFormat="1" x14ac:dyDescent="0.2">
      <c r="A380" s="26"/>
      <c r="G380" s="135"/>
      <c r="H380" s="136"/>
      <c r="I380" s="136"/>
      <c r="J380" s="136"/>
      <c r="K380" s="136"/>
      <c r="L380" s="136"/>
      <c r="M380" s="136"/>
      <c r="N380" s="24"/>
      <c r="O380" s="136"/>
      <c r="P380" s="137"/>
    </row>
    <row r="381" spans="1:16" s="41" customFormat="1" x14ac:dyDescent="0.2">
      <c r="A381" s="26"/>
      <c r="G381" s="135"/>
      <c r="H381" s="136"/>
      <c r="I381" s="136"/>
      <c r="J381" s="136"/>
      <c r="K381" s="136"/>
      <c r="L381" s="136"/>
      <c r="M381" s="136"/>
      <c r="N381" s="24"/>
      <c r="O381" s="136"/>
      <c r="P381" s="137"/>
    </row>
    <row r="382" spans="1:16" s="41" customFormat="1" x14ac:dyDescent="0.2">
      <c r="A382" s="26"/>
      <c r="G382" s="135"/>
      <c r="H382" s="136"/>
      <c r="I382" s="136"/>
      <c r="J382" s="136"/>
      <c r="K382" s="136"/>
      <c r="L382" s="136"/>
      <c r="M382" s="136"/>
      <c r="N382" s="24"/>
      <c r="O382" s="136"/>
      <c r="P382" s="137"/>
    </row>
    <row r="383" spans="1:16" s="41" customFormat="1" x14ac:dyDescent="0.2">
      <c r="A383" s="26"/>
      <c r="G383" s="135"/>
      <c r="H383" s="136"/>
      <c r="I383" s="136"/>
      <c r="J383" s="136"/>
      <c r="K383" s="136"/>
      <c r="L383" s="136"/>
      <c r="M383" s="136"/>
      <c r="N383" s="24"/>
      <c r="O383" s="136"/>
      <c r="P383" s="137"/>
    </row>
    <row r="384" spans="1:16" s="41" customFormat="1" x14ac:dyDescent="0.2">
      <c r="A384" s="26"/>
      <c r="G384" s="135"/>
      <c r="H384" s="136"/>
      <c r="I384" s="136"/>
      <c r="J384" s="136"/>
      <c r="K384" s="136"/>
      <c r="L384" s="136"/>
      <c r="M384" s="136"/>
      <c r="N384" s="24"/>
      <c r="O384" s="136"/>
      <c r="P384" s="137"/>
    </row>
    <row r="385" spans="1:16" s="41" customFormat="1" x14ac:dyDescent="0.2">
      <c r="A385" s="26"/>
      <c r="G385" s="135"/>
      <c r="H385" s="136"/>
      <c r="I385" s="136"/>
      <c r="J385" s="136"/>
      <c r="K385" s="136"/>
      <c r="L385" s="136"/>
      <c r="M385" s="136"/>
      <c r="N385" s="24"/>
      <c r="O385" s="136"/>
      <c r="P385" s="137"/>
    </row>
    <row r="386" spans="1:16" s="41" customFormat="1" x14ac:dyDescent="0.2">
      <c r="A386" s="26"/>
      <c r="G386" s="135"/>
      <c r="H386" s="136"/>
      <c r="I386" s="136"/>
      <c r="J386" s="136"/>
      <c r="K386" s="136"/>
      <c r="L386" s="136"/>
      <c r="M386" s="136"/>
      <c r="N386" s="24"/>
      <c r="O386" s="136"/>
      <c r="P386" s="137"/>
    </row>
    <row r="387" spans="1:16" s="41" customFormat="1" x14ac:dyDescent="0.2">
      <c r="A387" s="26"/>
      <c r="G387" s="135"/>
      <c r="H387" s="136"/>
      <c r="I387" s="136"/>
      <c r="J387" s="136"/>
      <c r="K387" s="136"/>
      <c r="L387" s="136"/>
      <c r="M387" s="136"/>
      <c r="N387" s="24"/>
      <c r="O387" s="136"/>
      <c r="P387" s="137"/>
    </row>
    <row r="388" spans="1:16" s="41" customFormat="1" x14ac:dyDescent="0.2">
      <c r="A388" s="26"/>
      <c r="G388" s="135"/>
      <c r="H388" s="136"/>
      <c r="I388" s="136"/>
      <c r="J388" s="136"/>
      <c r="K388" s="136"/>
      <c r="L388" s="136"/>
      <c r="M388" s="136"/>
      <c r="N388" s="24"/>
      <c r="O388" s="136"/>
      <c r="P388" s="137"/>
    </row>
    <row r="389" spans="1:16" s="41" customFormat="1" x14ac:dyDescent="0.2">
      <c r="A389" s="26"/>
      <c r="G389" s="135"/>
      <c r="H389" s="136"/>
      <c r="I389" s="136"/>
      <c r="J389" s="136"/>
      <c r="K389" s="136"/>
      <c r="L389" s="136"/>
      <c r="M389" s="136"/>
      <c r="N389" s="24"/>
      <c r="O389" s="136"/>
      <c r="P389" s="137"/>
    </row>
    <row r="390" spans="1:16" s="41" customFormat="1" x14ac:dyDescent="0.2">
      <c r="A390" s="26"/>
      <c r="G390" s="135"/>
      <c r="H390" s="136"/>
      <c r="I390" s="136"/>
      <c r="J390" s="136"/>
      <c r="K390" s="136"/>
      <c r="L390" s="136"/>
      <c r="M390" s="136"/>
      <c r="N390" s="24"/>
      <c r="O390" s="136"/>
      <c r="P390" s="137"/>
    </row>
    <row r="391" spans="1:16" s="41" customFormat="1" x14ac:dyDescent="0.2">
      <c r="A391" s="26"/>
      <c r="G391" s="135"/>
      <c r="H391" s="136"/>
      <c r="I391" s="136"/>
      <c r="J391" s="136"/>
      <c r="K391" s="136"/>
      <c r="L391" s="136"/>
      <c r="M391" s="136"/>
      <c r="N391" s="24"/>
      <c r="O391" s="136"/>
      <c r="P391" s="137"/>
    </row>
    <row r="392" spans="1:16" s="41" customFormat="1" x14ac:dyDescent="0.2">
      <c r="A392" s="26"/>
      <c r="G392" s="135"/>
      <c r="H392" s="136"/>
      <c r="I392" s="136"/>
      <c r="J392" s="136"/>
      <c r="K392" s="136"/>
      <c r="L392" s="136"/>
      <c r="M392" s="136"/>
      <c r="N392" s="24"/>
      <c r="O392" s="136"/>
      <c r="P392" s="137"/>
    </row>
    <row r="393" spans="1:16" s="41" customFormat="1" x14ac:dyDescent="0.2">
      <c r="A393" s="26"/>
      <c r="G393" s="135"/>
      <c r="H393" s="136"/>
      <c r="I393" s="136"/>
      <c r="J393" s="136"/>
      <c r="K393" s="136"/>
      <c r="L393" s="136"/>
      <c r="M393" s="136"/>
      <c r="N393" s="24"/>
      <c r="O393" s="136"/>
      <c r="P393" s="137"/>
    </row>
    <row r="394" spans="1:16" s="41" customFormat="1" x14ac:dyDescent="0.2">
      <c r="A394" s="26"/>
      <c r="G394" s="135"/>
      <c r="H394" s="136"/>
      <c r="I394" s="136"/>
      <c r="J394" s="136"/>
      <c r="K394" s="136"/>
      <c r="L394" s="136"/>
      <c r="M394" s="136"/>
      <c r="N394" s="24"/>
      <c r="O394" s="136"/>
      <c r="P394" s="137"/>
    </row>
    <row r="395" spans="1:16" s="41" customFormat="1" x14ac:dyDescent="0.2">
      <c r="A395" s="26"/>
      <c r="G395" s="135"/>
      <c r="H395" s="136"/>
      <c r="I395" s="136"/>
      <c r="J395" s="136"/>
      <c r="K395" s="136"/>
      <c r="L395" s="136"/>
      <c r="M395" s="136"/>
      <c r="N395" s="24"/>
      <c r="O395" s="136"/>
      <c r="P395" s="137"/>
    </row>
    <row r="396" spans="1:16" s="41" customFormat="1" x14ac:dyDescent="0.2">
      <c r="A396" s="26"/>
      <c r="G396" s="135"/>
      <c r="H396" s="136"/>
      <c r="I396" s="136"/>
      <c r="J396" s="136"/>
      <c r="K396" s="136"/>
      <c r="L396" s="136"/>
      <c r="M396" s="136"/>
      <c r="N396" s="24"/>
      <c r="O396" s="136"/>
      <c r="P396" s="137"/>
    </row>
    <row r="397" spans="1:16" s="41" customFormat="1" x14ac:dyDescent="0.2">
      <c r="A397" s="26"/>
      <c r="G397" s="135"/>
      <c r="H397" s="136"/>
      <c r="I397" s="136"/>
      <c r="J397" s="136"/>
      <c r="K397" s="136"/>
      <c r="L397" s="136"/>
      <c r="M397" s="136"/>
      <c r="N397" s="24"/>
      <c r="O397" s="136"/>
      <c r="P397" s="137"/>
    </row>
    <row r="398" spans="1:16" s="41" customFormat="1" x14ac:dyDescent="0.2">
      <c r="A398" s="26"/>
      <c r="G398" s="135"/>
      <c r="H398" s="136"/>
      <c r="I398" s="136"/>
      <c r="J398" s="136"/>
      <c r="K398" s="136"/>
      <c r="L398" s="136"/>
      <c r="M398" s="136"/>
      <c r="N398" s="24"/>
      <c r="O398" s="136"/>
      <c r="P398" s="137"/>
    </row>
    <row r="399" spans="1:16" s="41" customFormat="1" x14ac:dyDescent="0.2">
      <c r="A399" s="26"/>
      <c r="G399" s="135"/>
      <c r="H399" s="136"/>
      <c r="I399" s="136"/>
      <c r="J399" s="136"/>
      <c r="K399" s="136"/>
      <c r="L399" s="136"/>
      <c r="M399" s="136"/>
      <c r="N399" s="24"/>
      <c r="O399" s="136"/>
      <c r="P399" s="137"/>
    </row>
    <row r="400" spans="1:16" s="41" customFormat="1" x14ac:dyDescent="0.2">
      <c r="A400" s="26"/>
      <c r="G400" s="135"/>
      <c r="H400" s="136"/>
      <c r="I400" s="136"/>
      <c r="J400" s="136"/>
      <c r="K400" s="136"/>
      <c r="L400" s="136"/>
      <c r="M400" s="136"/>
      <c r="N400" s="24"/>
      <c r="O400" s="136"/>
      <c r="P400" s="137"/>
    </row>
    <row r="401" spans="1:16" s="41" customFormat="1" x14ac:dyDescent="0.2">
      <c r="A401" s="26"/>
      <c r="G401" s="135"/>
      <c r="H401" s="136"/>
      <c r="I401" s="136"/>
      <c r="J401" s="136"/>
      <c r="K401" s="136"/>
      <c r="L401" s="136"/>
      <c r="M401" s="136"/>
      <c r="N401" s="24"/>
      <c r="O401" s="136"/>
      <c r="P401" s="137"/>
    </row>
    <row r="402" spans="1:16" s="41" customFormat="1" x14ac:dyDescent="0.2">
      <c r="A402" s="26"/>
      <c r="G402" s="135"/>
      <c r="H402" s="136"/>
      <c r="I402" s="136"/>
      <c r="J402" s="136"/>
      <c r="K402" s="136"/>
      <c r="L402" s="136"/>
      <c r="M402" s="136"/>
      <c r="N402" s="24"/>
      <c r="O402" s="136"/>
      <c r="P402" s="137"/>
    </row>
    <row r="403" spans="1:16" s="41" customFormat="1" x14ac:dyDescent="0.2">
      <c r="A403" s="26"/>
      <c r="G403" s="135"/>
      <c r="H403" s="136"/>
      <c r="I403" s="136"/>
      <c r="J403" s="136"/>
      <c r="K403" s="136"/>
      <c r="L403" s="136"/>
      <c r="M403" s="136"/>
      <c r="N403" s="24"/>
      <c r="O403" s="136"/>
      <c r="P403" s="137"/>
    </row>
    <row r="404" spans="1:16" s="41" customFormat="1" x14ac:dyDescent="0.2">
      <c r="A404" s="26"/>
      <c r="G404" s="135"/>
      <c r="H404" s="136"/>
      <c r="I404" s="136"/>
      <c r="J404" s="136"/>
      <c r="K404" s="136"/>
      <c r="L404" s="136"/>
      <c r="M404" s="136"/>
      <c r="N404" s="24"/>
      <c r="O404" s="136"/>
      <c r="P404" s="137"/>
    </row>
    <row r="405" spans="1:16" s="41" customFormat="1" x14ac:dyDescent="0.2">
      <c r="A405" s="26"/>
      <c r="G405" s="135"/>
      <c r="H405" s="136"/>
      <c r="I405" s="136"/>
      <c r="J405" s="136"/>
      <c r="K405" s="136"/>
      <c r="L405" s="136"/>
      <c r="M405" s="136"/>
      <c r="N405" s="24"/>
      <c r="O405" s="136"/>
      <c r="P405" s="137"/>
    </row>
    <row r="406" spans="1:16" s="41" customFormat="1" x14ac:dyDescent="0.2">
      <c r="A406" s="26"/>
      <c r="G406" s="135"/>
      <c r="H406" s="136"/>
      <c r="I406" s="136"/>
      <c r="J406" s="136"/>
      <c r="K406" s="136"/>
      <c r="L406" s="136"/>
      <c r="M406" s="136"/>
      <c r="N406" s="24"/>
      <c r="O406" s="136"/>
      <c r="P406" s="137"/>
    </row>
    <row r="407" spans="1:16" s="41" customFormat="1" x14ac:dyDescent="0.2">
      <c r="A407" s="26"/>
      <c r="G407" s="135"/>
      <c r="H407" s="136"/>
      <c r="I407" s="136"/>
      <c r="J407" s="136"/>
      <c r="K407" s="136"/>
      <c r="L407" s="136"/>
      <c r="M407" s="136"/>
      <c r="N407" s="24"/>
      <c r="O407" s="136"/>
      <c r="P407" s="137"/>
    </row>
    <row r="408" spans="1:16" s="41" customFormat="1" x14ac:dyDescent="0.2">
      <c r="A408" s="26"/>
      <c r="G408" s="135"/>
      <c r="H408" s="136"/>
      <c r="I408" s="136"/>
      <c r="J408" s="136"/>
      <c r="K408" s="136"/>
      <c r="L408" s="136"/>
      <c r="M408" s="136"/>
      <c r="N408" s="24"/>
      <c r="O408" s="136"/>
      <c r="P408" s="137"/>
    </row>
    <row r="409" spans="1:16" s="41" customFormat="1" x14ac:dyDescent="0.2">
      <c r="A409" s="26"/>
      <c r="G409" s="135"/>
      <c r="H409" s="136"/>
      <c r="I409" s="136"/>
      <c r="J409" s="136"/>
      <c r="K409" s="136"/>
      <c r="L409" s="136"/>
      <c r="M409" s="136"/>
      <c r="N409" s="24"/>
      <c r="O409" s="136"/>
      <c r="P409" s="137"/>
    </row>
    <row r="410" spans="1:16" s="41" customFormat="1" x14ac:dyDescent="0.2">
      <c r="A410" s="26"/>
      <c r="G410" s="135"/>
      <c r="H410" s="136"/>
      <c r="I410" s="136"/>
      <c r="J410" s="136"/>
      <c r="K410" s="136"/>
      <c r="L410" s="136"/>
      <c r="M410" s="136"/>
      <c r="N410" s="24"/>
      <c r="O410" s="136"/>
      <c r="P410" s="137"/>
    </row>
    <row r="411" spans="1:16" s="41" customFormat="1" x14ac:dyDescent="0.2">
      <c r="A411" s="26"/>
      <c r="G411" s="135"/>
      <c r="H411" s="136"/>
      <c r="I411" s="136"/>
      <c r="J411" s="136"/>
      <c r="K411" s="136"/>
      <c r="L411" s="136"/>
      <c r="M411" s="136"/>
      <c r="N411" s="24"/>
      <c r="O411" s="136"/>
      <c r="P411" s="137"/>
    </row>
    <row r="412" spans="1:16" s="41" customFormat="1" x14ac:dyDescent="0.2">
      <c r="A412" s="26"/>
      <c r="G412" s="135"/>
      <c r="H412" s="136"/>
      <c r="I412" s="136"/>
      <c r="J412" s="136"/>
      <c r="K412" s="136"/>
      <c r="L412" s="136"/>
      <c r="M412" s="136"/>
      <c r="N412" s="24"/>
      <c r="O412" s="136"/>
      <c r="P412" s="137"/>
    </row>
    <row r="413" spans="1:16" s="41" customFormat="1" x14ac:dyDescent="0.2">
      <c r="A413" s="26"/>
      <c r="G413" s="135"/>
      <c r="H413" s="136"/>
      <c r="I413" s="136"/>
      <c r="J413" s="136"/>
      <c r="K413" s="136"/>
      <c r="L413" s="136"/>
      <c r="M413" s="136"/>
      <c r="N413" s="24"/>
      <c r="O413" s="136"/>
      <c r="P413" s="137"/>
    </row>
    <row r="414" spans="1:16" s="41" customFormat="1" x14ac:dyDescent="0.2">
      <c r="A414" s="26"/>
      <c r="G414" s="135"/>
      <c r="H414" s="136"/>
      <c r="I414" s="136"/>
      <c r="J414" s="136"/>
      <c r="K414" s="136"/>
      <c r="L414" s="136"/>
      <c r="M414" s="136"/>
      <c r="N414" s="24"/>
      <c r="O414" s="136"/>
      <c r="P414" s="137"/>
    </row>
    <row r="415" spans="1:16" s="41" customFormat="1" x14ac:dyDescent="0.2">
      <c r="A415" s="26"/>
      <c r="G415" s="135"/>
      <c r="H415" s="136"/>
      <c r="I415" s="136"/>
      <c r="J415" s="136"/>
      <c r="K415" s="136"/>
      <c r="L415" s="136"/>
      <c r="M415" s="136"/>
      <c r="N415" s="24"/>
      <c r="O415" s="136"/>
      <c r="P415" s="137"/>
    </row>
    <row r="416" spans="1:16" s="41" customFormat="1" x14ac:dyDescent="0.2">
      <c r="A416" s="26"/>
      <c r="G416" s="135"/>
      <c r="H416" s="136"/>
      <c r="I416" s="136"/>
      <c r="J416" s="136"/>
      <c r="K416" s="136"/>
      <c r="L416" s="136"/>
      <c r="M416" s="136"/>
      <c r="N416" s="24"/>
      <c r="O416" s="136"/>
      <c r="P416" s="137"/>
    </row>
    <row r="417" spans="1:16" s="41" customFormat="1" x14ac:dyDescent="0.2">
      <c r="A417" s="26"/>
      <c r="G417" s="135"/>
      <c r="H417" s="136"/>
      <c r="I417" s="136"/>
      <c r="J417" s="136"/>
      <c r="K417" s="136"/>
      <c r="L417" s="136"/>
      <c r="M417" s="136"/>
      <c r="N417" s="24"/>
      <c r="O417" s="136"/>
      <c r="P417" s="137"/>
    </row>
    <row r="418" spans="1:16" s="41" customFormat="1" x14ac:dyDescent="0.2">
      <c r="A418" s="26"/>
      <c r="G418" s="135"/>
      <c r="H418" s="136"/>
      <c r="I418" s="136"/>
      <c r="J418" s="136"/>
      <c r="K418" s="136"/>
      <c r="L418" s="136"/>
      <c r="M418" s="136"/>
      <c r="N418" s="24"/>
      <c r="O418" s="136"/>
      <c r="P418" s="137"/>
    </row>
    <row r="419" spans="1:16" s="41" customFormat="1" x14ac:dyDescent="0.2">
      <c r="A419" s="26"/>
      <c r="G419" s="135"/>
      <c r="H419" s="136"/>
      <c r="I419" s="136"/>
      <c r="J419" s="136"/>
      <c r="K419" s="136"/>
      <c r="L419" s="136"/>
      <c r="M419" s="136"/>
      <c r="N419" s="24"/>
      <c r="O419" s="136"/>
      <c r="P419" s="137"/>
    </row>
    <row r="420" spans="1:16" s="41" customFormat="1" x14ac:dyDescent="0.2">
      <c r="A420" s="26"/>
      <c r="G420" s="135"/>
      <c r="H420" s="136"/>
      <c r="I420" s="136"/>
      <c r="J420" s="136"/>
      <c r="K420" s="136"/>
      <c r="L420" s="136"/>
      <c r="M420" s="136"/>
      <c r="N420" s="24"/>
      <c r="O420" s="136"/>
      <c r="P420" s="137"/>
    </row>
    <row r="421" spans="1:16" s="41" customFormat="1" x14ac:dyDescent="0.2">
      <c r="A421" s="26"/>
      <c r="G421" s="135"/>
      <c r="H421" s="136"/>
      <c r="I421" s="136"/>
      <c r="J421" s="136"/>
      <c r="K421" s="136"/>
      <c r="L421" s="136"/>
      <c r="M421" s="136"/>
      <c r="N421" s="24"/>
      <c r="O421" s="136"/>
      <c r="P421" s="137"/>
    </row>
    <row r="422" spans="1:16" s="41" customFormat="1" x14ac:dyDescent="0.2">
      <c r="A422" s="26"/>
      <c r="G422" s="135"/>
      <c r="H422" s="136"/>
      <c r="I422" s="136"/>
      <c r="J422" s="136"/>
      <c r="K422" s="136"/>
      <c r="L422" s="136"/>
      <c r="M422" s="136"/>
      <c r="N422" s="24"/>
      <c r="O422" s="136"/>
      <c r="P422" s="137"/>
    </row>
    <row r="423" spans="1:16" s="41" customFormat="1" x14ac:dyDescent="0.2">
      <c r="A423" s="26"/>
      <c r="G423" s="135"/>
      <c r="H423" s="136"/>
      <c r="I423" s="136"/>
      <c r="J423" s="136"/>
      <c r="K423" s="136"/>
      <c r="L423" s="136"/>
      <c r="M423" s="136"/>
      <c r="N423" s="24"/>
      <c r="O423" s="136"/>
      <c r="P423" s="137"/>
    </row>
    <row r="424" spans="1:16" s="41" customFormat="1" x14ac:dyDescent="0.2">
      <c r="A424" s="26"/>
      <c r="G424" s="135"/>
      <c r="H424" s="136"/>
      <c r="I424" s="136"/>
      <c r="J424" s="136"/>
      <c r="K424" s="136"/>
      <c r="L424" s="136"/>
      <c r="M424" s="136"/>
      <c r="N424" s="24"/>
      <c r="O424" s="136"/>
      <c r="P424" s="137"/>
    </row>
    <row r="425" spans="1:16" s="41" customFormat="1" x14ac:dyDescent="0.2">
      <c r="A425" s="26"/>
      <c r="G425" s="135"/>
      <c r="H425" s="136"/>
      <c r="I425" s="136"/>
      <c r="J425" s="136"/>
      <c r="K425" s="136"/>
      <c r="L425" s="136"/>
      <c r="M425" s="136"/>
      <c r="N425" s="24"/>
      <c r="O425" s="136"/>
      <c r="P425" s="137"/>
    </row>
    <row r="426" spans="1:16" s="41" customFormat="1" x14ac:dyDescent="0.2">
      <c r="A426" s="26"/>
      <c r="G426" s="135"/>
      <c r="H426" s="136"/>
      <c r="I426" s="136"/>
      <c r="J426" s="136"/>
      <c r="K426" s="136"/>
      <c r="L426" s="136"/>
      <c r="M426" s="136"/>
      <c r="N426" s="24"/>
      <c r="O426" s="136"/>
      <c r="P426" s="137"/>
    </row>
    <row r="427" spans="1:16" s="41" customFormat="1" x14ac:dyDescent="0.2">
      <c r="A427" s="26"/>
      <c r="G427" s="135"/>
      <c r="H427" s="136"/>
      <c r="I427" s="136"/>
      <c r="J427" s="136"/>
      <c r="K427" s="136"/>
      <c r="L427" s="136"/>
      <c r="M427" s="136"/>
      <c r="N427" s="24"/>
      <c r="O427" s="136"/>
      <c r="P427" s="137"/>
    </row>
    <row r="428" spans="1:16" s="41" customFormat="1" x14ac:dyDescent="0.2">
      <c r="A428" s="26"/>
      <c r="G428" s="135"/>
      <c r="H428" s="136"/>
      <c r="I428" s="136"/>
      <c r="J428" s="136"/>
      <c r="K428" s="136"/>
      <c r="L428" s="136"/>
      <c r="M428" s="136"/>
      <c r="N428" s="24"/>
      <c r="O428" s="136"/>
      <c r="P428" s="137"/>
    </row>
    <row r="429" spans="1:16" s="41" customFormat="1" x14ac:dyDescent="0.2">
      <c r="A429" s="26"/>
      <c r="G429" s="135"/>
      <c r="H429" s="136"/>
      <c r="I429" s="136"/>
      <c r="J429" s="136"/>
      <c r="K429" s="136"/>
      <c r="L429" s="136"/>
      <c r="M429" s="136"/>
      <c r="N429" s="24"/>
      <c r="O429" s="136"/>
      <c r="P429" s="137"/>
    </row>
    <row r="430" spans="1:16" s="41" customFormat="1" x14ac:dyDescent="0.2">
      <c r="A430" s="26"/>
      <c r="G430" s="135"/>
      <c r="H430" s="136"/>
      <c r="I430" s="136"/>
      <c r="J430" s="136"/>
      <c r="K430" s="136"/>
      <c r="L430" s="136"/>
      <c r="M430" s="136"/>
      <c r="N430" s="24"/>
      <c r="O430" s="136"/>
      <c r="P430" s="137"/>
    </row>
    <row r="431" spans="1:16" s="41" customFormat="1" x14ac:dyDescent="0.2">
      <c r="A431" s="26"/>
      <c r="G431" s="135"/>
      <c r="H431" s="136"/>
      <c r="I431" s="136"/>
      <c r="J431" s="136"/>
      <c r="K431" s="136"/>
      <c r="L431" s="136"/>
      <c r="M431" s="136"/>
      <c r="N431" s="24"/>
      <c r="O431" s="136"/>
      <c r="P431" s="137"/>
    </row>
    <row r="432" spans="1:16" s="41" customFormat="1" x14ac:dyDescent="0.2">
      <c r="A432" s="26"/>
      <c r="G432" s="135"/>
      <c r="H432" s="136"/>
      <c r="I432" s="136"/>
      <c r="J432" s="136"/>
      <c r="K432" s="136"/>
      <c r="L432" s="136"/>
      <c r="M432" s="136"/>
      <c r="N432" s="24"/>
      <c r="O432" s="136"/>
      <c r="P432" s="137"/>
    </row>
    <row r="433" spans="1:16" s="41" customFormat="1" x14ac:dyDescent="0.2">
      <c r="A433" s="26"/>
      <c r="G433" s="135"/>
      <c r="H433" s="136"/>
      <c r="I433" s="136"/>
      <c r="J433" s="136"/>
      <c r="K433" s="136"/>
      <c r="L433" s="136"/>
      <c r="M433" s="136"/>
      <c r="N433" s="24"/>
      <c r="O433" s="136"/>
      <c r="P433" s="137"/>
    </row>
    <row r="434" spans="1:16" s="41" customFormat="1" x14ac:dyDescent="0.2">
      <c r="A434" s="26"/>
      <c r="G434" s="135"/>
      <c r="H434" s="136"/>
      <c r="I434" s="136"/>
      <c r="J434" s="136"/>
      <c r="K434" s="136"/>
      <c r="L434" s="136"/>
      <c r="M434" s="136"/>
      <c r="N434" s="24"/>
      <c r="O434" s="136"/>
      <c r="P434" s="137"/>
    </row>
  </sheetData>
  <autoFilter ref="A5:AO5"/>
  <mergeCells count="1">
    <mergeCell ref="A4:P4"/>
  </mergeCells>
  <conditionalFormatting sqref="R6:S74">
    <cfRule type="cellIs" dxfId="18" priority="11" stopIfTrue="1" operator="equal">
      <formula>"Low"</formula>
    </cfRule>
    <cfRule type="cellIs" dxfId="17" priority="12" stopIfTrue="1" operator="equal">
      <formula>"Medium"</formula>
    </cfRule>
    <cfRule type="cellIs" dxfId="16" priority="13" stopIfTrue="1" operator="equal">
      <formula>"High"</formula>
    </cfRule>
  </conditionalFormatting>
  <conditionalFormatting sqref="J6:J74">
    <cfRule type="cellIs" dxfId="15" priority="8" stopIfTrue="1" operator="equal">
      <formula>"1. High"</formula>
    </cfRule>
    <cfRule type="cellIs" dxfId="14" priority="9" stopIfTrue="1" operator="equal">
      <formula>"2. Medium"</formula>
    </cfRule>
    <cfRule type="cellIs" dxfId="13" priority="10" stopIfTrue="1" operator="equal">
      <formula>"3. Low"</formula>
    </cfRule>
  </conditionalFormatting>
  <conditionalFormatting sqref="N6:N74">
    <cfRule type="cellIs" dxfId="12" priority="6" stopIfTrue="1" operator="lessThan">
      <formula>1</formula>
    </cfRule>
    <cfRule type="cellIs" dxfId="11" priority="7" stopIfTrue="1" operator="greaterThanOrEqual">
      <formula>1</formula>
    </cfRule>
  </conditionalFormatting>
  <conditionalFormatting sqref="M6:M74">
    <cfRule type="cellIs" dxfId="10" priority="1" stopIfTrue="1" operator="between">
      <formula>1</formula>
      <formula>7</formula>
    </cfRule>
    <cfRule type="cellIs" dxfId="9" priority="2" stopIfTrue="1" operator="equal">
      <formula>"Today"</formula>
    </cfRule>
    <cfRule type="cellIs" dxfId="8" priority="3" stopIfTrue="1" operator="greaterThan">
      <formula>7</formula>
    </cfRule>
  </conditionalFormatting>
  <conditionalFormatting sqref="A6:I74">
    <cfRule type="expression" dxfId="7" priority="4" stopIfTrue="1">
      <formula>($I6="Open")</formula>
    </cfRule>
    <cfRule type="expression" dxfId="6" priority="5" stopIfTrue="1">
      <formula>($I6="Closed")</formula>
    </cfRule>
  </conditionalFormatting>
  <dataValidations count="5">
    <dataValidation type="list" allowBlank="1" showInputMessage="1" showErrorMessage="1" sqref="G6:H74 JC6:JD74 SY6:SZ74 ACU6:ACV74 AMQ6:AMR74 AWM6:AWN74 BGI6:BGJ74 BQE6:BQF74 CAA6:CAB74 CJW6:CJX74 CTS6:CTT74 DDO6:DDP74 DNK6:DNL74 DXG6:DXH74 EHC6:EHD74 EQY6:EQZ74 FAU6:FAV74 FKQ6:FKR74 FUM6:FUN74 GEI6:GEJ74 GOE6:GOF74 GYA6:GYB74 HHW6:HHX74 HRS6:HRT74 IBO6:IBP74 ILK6:ILL74 IVG6:IVH74 JFC6:JFD74 JOY6:JOZ74 JYU6:JYV74 KIQ6:KIR74 KSM6:KSN74 LCI6:LCJ74 LME6:LMF74 LWA6:LWB74 MFW6:MFX74 MPS6:MPT74 MZO6:MZP74 NJK6:NJL74 NTG6:NTH74 ODC6:ODD74 OMY6:OMZ74 OWU6:OWV74 PGQ6:PGR74 PQM6:PQN74 QAI6:QAJ74 QKE6:QKF74 QUA6:QUB74 RDW6:RDX74 RNS6:RNT74 RXO6:RXP74 SHK6:SHL74 SRG6:SRH74 TBC6:TBD74 TKY6:TKZ74 TUU6:TUV74 UEQ6:UER74 UOM6:UON74 UYI6:UYJ74 VIE6:VIF74 VSA6:VSB74 WBW6:WBX74 WLS6:WLT74 WVO6:WVP74 G65542:H65610 JC65542:JD65610 SY65542:SZ65610 ACU65542:ACV65610 AMQ65542:AMR65610 AWM65542:AWN65610 BGI65542:BGJ65610 BQE65542:BQF65610 CAA65542:CAB65610 CJW65542:CJX65610 CTS65542:CTT65610 DDO65542:DDP65610 DNK65542:DNL65610 DXG65542:DXH65610 EHC65542:EHD65610 EQY65542:EQZ65610 FAU65542:FAV65610 FKQ65542:FKR65610 FUM65542:FUN65610 GEI65542:GEJ65610 GOE65542:GOF65610 GYA65542:GYB65610 HHW65542:HHX65610 HRS65542:HRT65610 IBO65542:IBP65610 ILK65542:ILL65610 IVG65542:IVH65610 JFC65542:JFD65610 JOY65542:JOZ65610 JYU65542:JYV65610 KIQ65542:KIR65610 KSM65542:KSN65610 LCI65542:LCJ65610 LME65542:LMF65610 LWA65542:LWB65610 MFW65542:MFX65610 MPS65542:MPT65610 MZO65542:MZP65610 NJK65542:NJL65610 NTG65542:NTH65610 ODC65542:ODD65610 OMY65542:OMZ65610 OWU65542:OWV65610 PGQ65542:PGR65610 PQM65542:PQN65610 QAI65542:QAJ65610 QKE65542:QKF65610 QUA65542:QUB65610 RDW65542:RDX65610 RNS65542:RNT65610 RXO65542:RXP65610 SHK65542:SHL65610 SRG65542:SRH65610 TBC65542:TBD65610 TKY65542:TKZ65610 TUU65542:TUV65610 UEQ65542:UER65610 UOM65542:UON65610 UYI65542:UYJ65610 VIE65542:VIF65610 VSA65542:VSB65610 WBW65542:WBX65610 WLS65542:WLT65610 WVO65542:WVP65610 G131078:H131146 JC131078:JD131146 SY131078:SZ131146 ACU131078:ACV131146 AMQ131078:AMR131146 AWM131078:AWN131146 BGI131078:BGJ131146 BQE131078:BQF131146 CAA131078:CAB131146 CJW131078:CJX131146 CTS131078:CTT131146 DDO131078:DDP131146 DNK131078:DNL131146 DXG131078:DXH131146 EHC131078:EHD131146 EQY131078:EQZ131146 FAU131078:FAV131146 FKQ131078:FKR131146 FUM131078:FUN131146 GEI131078:GEJ131146 GOE131078:GOF131146 GYA131078:GYB131146 HHW131078:HHX131146 HRS131078:HRT131146 IBO131078:IBP131146 ILK131078:ILL131146 IVG131078:IVH131146 JFC131078:JFD131146 JOY131078:JOZ131146 JYU131078:JYV131146 KIQ131078:KIR131146 KSM131078:KSN131146 LCI131078:LCJ131146 LME131078:LMF131146 LWA131078:LWB131146 MFW131078:MFX131146 MPS131078:MPT131146 MZO131078:MZP131146 NJK131078:NJL131146 NTG131078:NTH131146 ODC131078:ODD131146 OMY131078:OMZ131146 OWU131078:OWV131146 PGQ131078:PGR131146 PQM131078:PQN131146 QAI131078:QAJ131146 QKE131078:QKF131146 QUA131078:QUB131146 RDW131078:RDX131146 RNS131078:RNT131146 RXO131078:RXP131146 SHK131078:SHL131146 SRG131078:SRH131146 TBC131078:TBD131146 TKY131078:TKZ131146 TUU131078:TUV131146 UEQ131078:UER131146 UOM131078:UON131146 UYI131078:UYJ131146 VIE131078:VIF131146 VSA131078:VSB131146 WBW131078:WBX131146 WLS131078:WLT131146 WVO131078:WVP131146 G196614:H196682 JC196614:JD196682 SY196614:SZ196682 ACU196614:ACV196682 AMQ196614:AMR196682 AWM196614:AWN196682 BGI196614:BGJ196682 BQE196614:BQF196682 CAA196614:CAB196682 CJW196614:CJX196682 CTS196614:CTT196682 DDO196614:DDP196682 DNK196614:DNL196682 DXG196614:DXH196682 EHC196614:EHD196682 EQY196614:EQZ196682 FAU196614:FAV196682 FKQ196614:FKR196682 FUM196614:FUN196682 GEI196614:GEJ196682 GOE196614:GOF196682 GYA196614:GYB196682 HHW196614:HHX196682 HRS196614:HRT196682 IBO196614:IBP196682 ILK196614:ILL196682 IVG196614:IVH196682 JFC196614:JFD196682 JOY196614:JOZ196682 JYU196614:JYV196682 KIQ196614:KIR196682 KSM196614:KSN196682 LCI196614:LCJ196682 LME196614:LMF196682 LWA196614:LWB196682 MFW196614:MFX196682 MPS196614:MPT196682 MZO196614:MZP196682 NJK196614:NJL196682 NTG196614:NTH196682 ODC196614:ODD196682 OMY196614:OMZ196682 OWU196614:OWV196682 PGQ196614:PGR196682 PQM196614:PQN196682 QAI196614:QAJ196682 QKE196614:QKF196682 QUA196614:QUB196682 RDW196614:RDX196682 RNS196614:RNT196682 RXO196614:RXP196682 SHK196614:SHL196682 SRG196614:SRH196682 TBC196614:TBD196682 TKY196614:TKZ196682 TUU196614:TUV196682 UEQ196614:UER196682 UOM196614:UON196682 UYI196614:UYJ196682 VIE196614:VIF196682 VSA196614:VSB196682 WBW196614:WBX196682 WLS196614:WLT196682 WVO196614:WVP196682 G262150:H262218 JC262150:JD262218 SY262150:SZ262218 ACU262150:ACV262218 AMQ262150:AMR262218 AWM262150:AWN262218 BGI262150:BGJ262218 BQE262150:BQF262218 CAA262150:CAB262218 CJW262150:CJX262218 CTS262150:CTT262218 DDO262150:DDP262218 DNK262150:DNL262218 DXG262150:DXH262218 EHC262150:EHD262218 EQY262150:EQZ262218 FAU262150:FAV262218 FKQ262150:FKR262218 FUM262150:FUN262218 GEI262150:GEJ262218 GOE262150:GOF262218 GYA262150:GYB262218 HHW262150:HHX262218 HRS262150:HRT262218 IBO262150:IBP262218 ILK262150:ILL262218 IVG262150:IVH262218 JFC262150:JFD262218 JOY262150:JOZ262218 JYU262150:JYV262218 KIQ262150:KIR262218 KSM262150:KSN262218 LCI262150:LCJ262218 LME262150:LMF262218 LWA262150:LWB262218 MFW262150:MFX262218 MPS262150:MPT262218 MZO262150:MZP262218 NJK262150:NJL262218 NTG262150:NTH262218 ODC262150:ODD262218 OMY262150:OMZ262218 OWU262150:OWV262218 PGQ262150:PGR262218 PQM262150:PQN262218 QAI262150:QAJ262218 QKE262150:QKF262218 QUA262150:QUB262218 RDW262150:RDX262218 RNS262150:RNT262218 RXO262150:RXP262218 SHK262150:SHL262218 SRG262150:SRH262218 TBC262150:TBD262218 TKY262150:TKZ262218 TUU262150:TUV262218 UEQ262150:UER262218 UOM262150:UON262218 UYI262150:UYJ262218 VIE262150:VIF262218 VSA262150:VSB262218 WBW262150:WBX262218 WLS262150:WLT262218 WVO262150:WVP262218 G327686:H327754 JC327686:JD327754 SY327686:SZ327754 ACU327686:ACV327754 AMQ327686:AMR327754 AWM327686:AWN327754 BGI327686:BGJ327754 BQE327686:BQF327754 CAA327686:CAB327754 CJW327686:CJX327754 CTS327686:CTT327754 DDO327686:DDP327754 DNK327686:DNL327754 DXG327686:DXH327754 EHC327686:EHD327754 EQY327686:EQZ327754 FAU327686:FAV327754 FKQ327686:FKR327754 FUM327686:FUN327754 GEI327686:GEJ327754 GOE327686:GOF327754 GYA327686:GYB327754 HHW327686:HHX327754 HRS327686:HRT327754 IBO327686:IBP327754 ILK327686:ILL327754 IVG327686:IVH327754 JFC327686:JFD327754 JOY327686:JOZ327754 JYU327686:JYV327754 KIQ327686:KIR327754 KSM327686:KSN327754 LCI327686:LCJ327754 LME327686:LMF327754 LWA327686:LWB327754 MFW327686:MFX327754 MPS327686:MPT327754 MZO327686:MZP327754 NJK327686:NJL327754 NTG327686:NTH327754 ODC327686:ODD327754 OMY327686:OMZ327754 OWU327686:OWV327754 PGQ327686:PGR327754 PQM327686:PQN327754 QAI327686:QAJ327754 QKE327686:QKF327754 QUA327686:QUB327754 RDW327686:RDX327754 RNS327686:RNT327754 RXO327686:RXP327754 SHK327686:SHL327754 SRG327686:SRH327754 TBC327686:TBD327754 TKY327686:TKZ327754 TUU327686:TUV327754 UEQ327686:UER327754 UOM327686:UON327754 UYI327686:UYJ327754 VIE327686:VIF327754 VSA327686:VSB327754 WBW327686:WBX327754 WLS327686:WLT327754 WVO327686:WVP327754 G393222:H393290 JC393222:JD393290 SY393222:SZ393290 ACU393222:ACV393290 AMQ393222:AMR393290 AWM393222:AWN393290 BGI393222:BGJ393290 BQE393222:BQF393290 CAA393222:CAB393290 CJW393222:CJX393290 CTS393222:CTT393290 DDO393222:DDP393290 DNK393222:DNL393290 DXG393222:DXH393290 EHC393222:EHD393290 EQY393222:EQZ393290 FAU393222:FAV393290 FKQ393222:FKR393290 FUM393222:FUN393290 GEI393222:GEJ393290 GOE393222:GOF393290 GYA393222:GYB393290 HHW393222:HHX393290 HRS393222:HRT393290 IBO393222:IBP393290 ILK393222:ILL393290 IVG393222:IVH393290 JFC393222:JFD393290 JOY393222:JOZ393290 JYU393222:JYV393290 KIQ393222:KIR393290 KSM393222:KSN393290 LCI393222:LCJ393290 LME393222:LMF393290 LWA393222:LWB393290 MFW393222:MFX393290 MPS393222:MPT393290 MZO393222:MZP393290 NJK393222:NJL393290 NTG393222:NTH393290 ODC393222:ODD393290 OMY393222:OMZ393290 OWU393222:OWV393290 PGQ393222:PGR393290 PQM393222:PQN393290 QAI393222:QAJ393290 QKE393222:QKF393290 QUA393222:QUB393290 RDW393222:RDX393290 RNS393222:RNT393290 RXO393222:RXP393290 SHK393222:SHL393290 SRG393222:SRH393290 TBC393222:TBD393290 TKY393222:TKZ393290 TUU393222:TUV393290 UEQ393222:UER393290 UOM393222:UON393290 UYI393222:UYJ393290 VIE393222:VIF393290 VSA393222:VSB393290 WBW393222:WBX393290 WLS393222:WLT393290 WVO393222:WVP393290 G458758:H458826 JC458758:JD458826 SY458758:SZ458826 ACU458758:ACV458826 AMQ458758:AMR458826 AWM458758:AWN458826 BGI458758:BGJ458826 BQE458758:BQF458826 CAA458758:CAB458826 CJW458758:CJX458826 CTS458758:CTT458826 DDO458758:DDP458826 DNK458758:DNL458826 DXG458758:DXH458826 EHC458758:EHD458826 EQY458758:EQZ458826 FAU458758:FAV458826 FKQ458758:FKR458826 FUM458758:FUN458826 GEI458758:GEJ458826 GOE458758:GOF458826 GYA458758:GYB458826 HHW458758:HHX458826 HRS458758:HRT458826 IBO458758:IBP458826 ILK458758:ILL458826 IVG458758:IVH458826 JFC458758:JFD458826 JOY458758:JOZ458826 JYU458758:JYV458826 KIQ458758:KIR458826 KSM458758:KSN458826 LCI458758:LCJ458826 LME458758:LMF458826 LWA458758:LWB458826 MFW458758:MFX458826 MPS458758:MPT458826 MZO458758:MZP458826 NJK458758:NJL458826 NTG458758:NTH458826 ODC458758:ODD458826 OMY458758:OMZ458826 OWU458758:OWV458826 PGQ458758:PGR458826 PQM458758:PQN458826 QAI458758:QAJ458826 QKE458758:QKF458826 QUA458758:QUB458826 RDW458758:RDX458826 RNS458758:RNT458826 RXO458758:RXP458826 SHK458758:SHL458826 SRG458758:SRH458826 TBC458758:TBD458826 TKY458758:TKZ458826 TUU458758:TUV458826 UEQ458758:UER458826 UOM458758:UON458826 UYI458758:UYJ458826 VIE458758:VIF458826 VSA458758:VSB458826 WBW458758:WBX458826 WLS458758:WLT458826 WVO458758:WVP458826 G524294:H524362 JC524294:JD524362 SY524294:SZ524362 ACU524294:ACV524362 AMQ524294:AMR524362 AWM524294:AWN524362 BGI524294:BGJ524362 BQE524294:BQF524362 CAA524294:CAB524362 CJW524294:CJX524362 CTS524294:CTT524362 DDO524294:DDP524362 DNK524294:DNL524362 DXG524294:DXH524362 EHC524294:EHD524362 EQY524294:EQZ524362 FAU524294:FAV524362 FKQ524294:FKR524362 FUM524294:FUN524362 GEI524294:GEJ524362 GOE524294:GOF524362 GYA524294:GYB524362 HHW524294:HHX524362 HRS524294:HRT524362 IBO524294:IBP524362 ILK524294:ILL524362 IVG524294:IVH524362 JFC524294:JFD524362 JOY524294:JOZ524362 JYU524294:JYV524362 KIQ524294:KIR524362 KSM524294:KSN524362 LCI524294:LCJ524362 LME524294:LMF524362 LWA524294:LWB524362 MFW524294:MFX524362 MPS524294:MPT524362 MZO524294:MZP524362 NJK524294:NJL524362 NTG524294:NTH524362 ODC524294:ODD524362 OMY524294:OMZ524362 OWU524294:OWV524362 PGQ524294:PGR524362 PQM524294:PQN524362 QAI524294:QAJ524362 QKE524294:QKF524362 QUA524294:QUB524362 RDW524294:RDX524362 RNS524294:RNT524362 RXO524294:RXP524362 SHK524294:SHL524362 SRG524294:SRH524362 TBC524294:TBD524362 TKY524294:TKZ524362 TUU524294:TUV524362 UEQ524294:UER524362 UOM524294:UON524362 UYI524294:UYJ524362 VIE524294:VIF524362 VSA524294:VSB524362 WBW524294:WBX524362 WLS524294:WLT524362 WVO524294:WVP524362 G589830:H589898 JC589830:JD589898 SY589830:SZ589898 ACU589830:ACV589898 AMQ589830:AMR589898 AWM589830:AWN589898 BGI589830:BGJ589898 BQE589830:BQF589898 CAA589830:CAB589898 CJW589830:CJX589898 CTS589830:CTT589898 DDO589830:DDP589898 DNK589830:DNL589898 DXG589830:DXH589898 EHC589830:EHD589898 EQY589830:EQZ589898 FAU589830:FAV589898 FKQ589830:FKR589898 FUM589830:FUN589898 GEI589830:GEJ589898 GOE589830:GOF589898 GYA589830:GYB589898 HHW589830:HHX589898 HRS589830:HRT589898 IBO589830:IBP589898 ILK589830:ILL589898 IVG589830:IVH589898 JFC589830:JFD589898 JOY589830:JOZ589898 JYU589830:JYV589898 KIQ589830:KIR589898 KSM589830:KSN589898 LCI589830:LCJ589898 LME589830:LMF589898 LWA589830:LWB589898 MFW589830:MFX589898 MPS589830:MPT589898 MZO589830:MZP589898 NJK589830:NJL589898 NTG589830:NTH589898 ODC589830:ODD589898 OMY589830:OMZ589898 OWU589830:OWV589898 PGQ589830:PGR589898 PQM589830:PQN589898 QAI589830:QAJ589898 QKE589830:QKF589898 QUA589830:QUB589898 RDW589830:RDX589898 RNS589830:RNT589898 RXO589830:RXP589898 SHK589830:SHL589898 SRG589830:SRH589898 TBC589830:TBD589898 TKY589830:TKZ589898 TUU589830:TUV589898 UEQ589830:UER589898 UOM589830:UON589898 UYI589830:UYJ589898 VIE589830:VIF589898 VSA589830:VSB589898 WBW589830:WBX589898 WLS589830:WLT589898 WVO589830:WVP589898 G655366:H655434 JC655366:JD655434 SY655366:SZ655434 ACU655366:ACV655434 AMQ655366:AMR655434 AWM655366:AWN655434 BGI655366:BGJ655434 BQE655366:BQF655434 CAA655366:CAB655434 CJW655366:CJX655434 CTS655366:CTT655434 DDO655366:DDP655434 DNK655366:DNL655434 DXG655366:DXH655434 EHC655366:EHD655434 EQY655366:EQZ655434 FAU655366:FAV655434 FKQ655366:FKR655434 FUM655366:FUN655434 GEI655366:GEJ655434 GOE655366:GOF655434 GYA655366:GYB655434 HHW655366:HHX655434 HRS655366:HRT655434 IBO655366:IBP655434 ILK655366:ILL655434 IVG655366:IVH655434 JFC655366:JFD655434 JOY655366:JOZ655434 JYU655366:JYV655434 KIQ655366:KIR655434 KSM655366:KSN655434 LCI655366:LCJ655434 LME655366:LMF655434 LWA655366:LWB655434 MFW655366:MFX655434 MPS655366:MPT655434 MZO655366:MZP655434 NJK655366:NJL655434 NTG655366:NTH655434 ODC655366:ODD655434 OMY655366:OMZ655434 OWU655366:OWV655434 PGQ655366:PGR655434 PQM655366:PQN655434 QAI655366:QAJ655434 QKE655366:QKF655434 QUA655366:QUB655434 RDW655366:RDX655434 RNS655366:RNT655434 RXO655366:RXP655434 SHK655366:SHL655434 SRG655366:SRH655434 TBC655366:TBD655434 TKY655366:TKZ655434 TUU655366:TUV655434 UEQ655366:UER655434 UOM655366:UON655434 UYI655366:UYJ655434 VIE655366:VIF655434 VSA655366:VSB655434 WBW655366:WBX655434 WLS655366:WLT655434 WVO655366:WVP655434 G720902:H720970 JC720902:JD720970 SY720902:SZ720970 ACU720902:ACV720970 AMQ720902:AMR720970 AWM720902:AWN720970 BGI720902:BGJ720970 BQE720902:BQF720970 CAA720902:CAB720970 CJW720902:CJX720970 CTS720902:CTT720970 DDO720902:DDP720970 DNK720902:DNL720970 DXG720902:DXH720970 EHC720902:EHD720970 EQY720902:EQZ720970 FAU720902:FAV720970 FKQ720902:FKR720970 FUM720902:FUN720970 GEI720902:GEJ720970 GOE720902:GOF720970 GYA720902:GYB720970 HHW720902:HHX720970 HRS720902:HRT720970 IBO720902:IBP720970 ILK720902:ILL720970 IVG720902:IVH720970 JFC720902:JFD720970 JOY720902:JOZ720970 JYU720902:JYV720970 KIQ720902:KIR720970 KSM720902:KSN720970 LCI720902:LCJ720970 LME720902:LMF720970 LWA720902:LWB720970 MFW720902:MFX720970 MPS720902:MPT720970 MZO720902:MZP720970 NJK720902:NJL720970 NTG720902:NTH720970 ODC720902:ODD720970 OMY720902:OMZ720970 OWU720902:OWV720970 PGQ720902:PGR720970 PQM720902:PQN720970 QAI720902:QAJ720970 QKE720902:QKF720970 QUA720902:QUB720970 RDW720902:RDX720970 RNS720902:RNT720970 RXO720902:RXP720970 SHK720902:SHL720970 SRG720902:SRH720970 TBC720902:TBD720970 TKY720902:TKZ720970 TUU720902:TUV720970 UEQ720902:UER720970 UOM720902:UON720970 UYI720902:UYJ720970 VIE720902:VIF720970 VSA720902:VSB720970 WBW720902:WBX720970 WLS720902:WLT720970 WVO720902:WVP720970 G786438:H786506 JC786438:JD786506 SY786438:SZ786506 ACU786438:ACV786506 AMQ786438:AMR786506 AWM786438:AWN786506 BGI786438:BGJ786506 BQE786438:BQF786506 CAA786438:CAB786506 CJW786438:CJX786506 CTS786438:CTT786506 DDO786438:DDP786506 DNK786438:DNL786506 DXG786438:DXH786506 EHC786438:EHD786506 EQY786438:EQZ786506 FAU786438:FAV786506 FKQ786438:FKR786506 FUM786438:FUN786506 GEI786438:GEJ786506 GOE786438:GOF786506 GYA786438:GYB786506 HHW786438:HHX786506 HRS786438:HRT786506 IBO786438:IBP786506 ILK786438:ILL786506 IVG786438:IVH786506 JFC786438:JFD786506 JOY786438:JOZ786506 JYU786438:JYV786506 KIQ786438:KIR786506 KSM786438:KSN786506 LCI786438:LCJ786506 LME786438:LMF786506 LWA786438:LWB786506 MFW786438:MFX786506 MPS786438:MPT786506 MZO786438:MZP786506 NJK786438:NJL786506 NTG786438:NTH786506 ODC786438:ODD786506 OMY786438:OMZ786506 OWU786438:OWV786506 PGQ786438:PGR786506 PQM786438:PQN786506 QAI786438:QAJ786506 QKE786438:QKF786506 QUA786438:QUB786506 RDW786438:RDX786506 RNS786438:RNT786506 RXO786438:RXP786506 SHK786438:SHL786506 SRG786438:SRH786506 TBC786438:TBD786506 TKY786438:TKZ786506 TUU786438:TUV786506 UEQ786438:UER786506 UOM786438:UON786506 UYI786438:UYJ786506 VIE786438:VIF786506 VSA786438:VSB786506 WBW786438:WBX786506 WLS786438:WLT786506 WVO786438:WVP786506 G851974:H852042 JC851974:JD852042 SY851974:SZ852042 ACU851974:ACV852042 AMQ851974:AMR852042 AWM851974:AWN852042 BGI851974:BGJ852042 BQE851974:BQF852042 CAA851974:CAB852042 CJW851974:CJX852042 CTS851974:CTT852042 DDO851974:DDP852042 DNK851974:DNL852042 DXG851974:DXH852042 EHC851974:EHD852042 EQY851974:EQZ852042 FAU851974:FAV852042 FKQ851974:FKR852042 FUM851974:FUN852042 GEI851974:GEJ852042 GOE851974:GOF852042 GYA851974:GYB852042 HHW851974:HHX852042 HRS851974:HRT852042 IBO851974:IBP852042 ILK851974:ILL852042 IVG851974:IVH852042 JFC851974:JFD852042 JOY851974:JOZ852042 JYU851974:JYV852042 KIQ851974:KIR852042 KSM851974:KSN852042 LCI851974:LCJ852042 LME851974:LMF852042 LWA851974:LWB852042 MFW851974:MFX852042 MPS851974:MPT852042 MZO851974:MZP852042 NJK851974:NJL852042 NTG851974:NTH852042 ODC851974:ODD852042 OMY851974:OMZ852042 OWU851974:OWV852042 PGQ851974:PGR852042 PQM851974:PQN852042 QAI851974:QAJ852042 QKE851974:QKF852042 QUA851974:QUB852042 RDW851974:RDX852042 RNS851974:RNT852042 RXO851974:RXP852042 SHK851974:SHL852042 SRG851974:SRH852042 TBC851974:TBD852042 TKY851974:TKZ852042 TUU851974:TUV852042 UEQ851974:UER852042 UOM851974:UON852042 UYI851974:UYJ852042 VIE851974:VIF852042 VSA851974:VSB852042 WBW851974:WBX852042 WLS851974:WLT852042 WVO851974:WVP852042 G917510:H917578 JC917510:JD917578 SY917510:SZ917578 ACU917510:ACV917578 AMQ917510:AMR917578 AWM917510:AWN917578 BGI917510:BGJ917578 BQE917510:BQF917578 CAA917510:CAB917578 CJW917510:CJX917578 CTS917510:CTT917578 DDO917510:DDP917578 DNK917510:DNL917578 DXG917510:DXH917578 EHC917510:EHD917578 EQY917510:EQZ917578 FAU917510:FAV917578 FKQ917510:FKR917578 FUM917510:FUN917578 GEI917510:GEJ917578 GOE917510:GOF917578 GYA917510:GYB917578 HHW917510:HHX917578 HRS917510:HRT917578 IBO917510:IBP917578 ILK917510:ILL917578 IVG917510:IVH917578 JFC917510:JFD917578 JOY917510:JOZ917578 JYU917510:JYV917578 KIQ917510:KIR917578 KSM917510:KSN917578 LCI917510:LCJ917578 LME917510:LMF917578 LWA917510:LWB917578 MFW917510:MFX917578 MPS917510:MPT917578 MZO917510:MZP917578 NJK917510:NJL917578 NTG917510:NTH917578 ODC917510:ODD917578 OMY917510:OMZ917578 OWU917510:OWV917578 PGQ917510:PGR917578 PQM917510:PQN917578 QAI917510:QAJ917578 QKE917510:QKF917578 QUA917510:QUB917578 RDW917510:RDX917578 RNS917510:RNT917578 RXO917510:RXP917578 SHK917510:SHL917578 SRG917510:SRH917578 TBC917510:TBD917578 TKY917510:TKZ917578 TUU917510:TUV917578 UEQ917510:UER917578 UOM917510:UON917578 UYI917510:UYJ917578 VIE917510:VIF917578 VSA917510:VSB917578 WBW917510:WBX917578 WLS917510:WLT917578 WVO917510:WVP917578 G983046:H983114 JC983046:JD983114 SY983046:SZ983114 ACU983046:ACV983114 AMQ983046:AMR983114 AWM983046:AWN983114 BGI983046:BGJ983114 BQE983046:BQF983114 CAA983046:CAB983114 CJW983046:CJX983114 CTS983046:CTT983114 DDO983046:DDP983114 DNK983046:DNL983114 DXG983046:DXH983114 EHC983046:EHD983114 EQY983046:EQZ983114 FAU983046:FAV983114 FKQ983046:FKR983114 FUM983046:FUN983114 GEI983046:GEJ983114 GOE983046:GOF983114 GYA983046:GYB983114 HHW983046:HHX983114 HRS983046:HRT983114 IBO983046:IBP983114 ILK983046:ILL983114 IVG983046:IVH983114 JFC983046:JFD983114 JOY983046:JOZ983114 JYU983046:JYV983114 KIQ983046:KIR983114 KSM983046:KSN983114 LCI983046:LCJ983114 LME983046:LMF983114 LWA983046:LWB983114 MFW983046:MFX983114 MPS983046:MPT983114 MZO983046:MZP983114 NJK983046:NJL983114 NTG983046:NTH983114 ODC983046:ODD983114 OMY983046:OMZ983114 OWU983046:OWV983114 PGQ983046:PGR983114 PQM983046:PQN983114 QAI983046:QAJ983114 QKE983046:QKF983114 QUA983046:QUB983114 RDW983046:RDX983114 RNS983046:RNT983114 RXO983046:RXP983114 SHK983046:SHL983114 SRG983046:SRH983114 TBC983046:TBD983114 TKY983046:TKZ983114 TUU983046:TUV983114 UEQ983046:UER983114 UOM983046:UON983114 UYI983046:UYJ983114 VIE983046:VIF983114 VSA983046:VSB983114 WBW983046:WBX983114 WLS983046:WLT983114 WVO983046:WVP983114">
      <formula1>Names</formula1>
    </dataValidation>
    <dataValidation type="list" allowBlank="1" showInputMessage="1" showErrorMessage="1" sqref="D6:D74 IZ6:IZ74 SV6:SV74 ACR6:ACR74 AMN6:AMN74 AWJ6:AWJ74 BGF6:BGF74 BQB6:BQB74 BZX6:BZX74 CJT6:CJT74 CTP6:CTP74 DDL6:DDL74 DNH6:DNH74 DXD6:DXD74 EGZ6:EGZ74 EQV6:EQV74 FAR6:FAR74 FKN6:FKN74 FUJ6:FUJ74 GEF6:GEF74 GOB6:GOB74 GXX6:GXX74 HHT6:HHT74 HRP6:HRP74 IBL6:IBL74 ILH6:ILH74 IVD6:IVD74 JEZ6:JEZ74 JOV6:JOV74 JYR6:JYR74 KIN6:KIN74 KSJ6:KSJ74 LCF6:LCF74 LMB6:LMB74 LVX6:LVX74 MFT6:MFT74 MPP6:MPP74 MZL6:MZL74 NJH6:NJH74 NTD6:NTD74 OCZ6:OCZ74 OMV6:OMV74 OWR6:OWR74 PGN6:PGN74 PQJ6:PQJ74 QAF6:QAF74 QKB6:QKB74 QTX6:QTX74 RDT6:RDT74 RNP6:RNP74 RXL6:RXL74 SHH6:SHH74 SRD6:SRD74 TAZ6:TAZ74 TKV6:TKV74 TUR6:TUR74 UEN6:UEN74 UOJ6:UOJ74 UYF6:UYF74 VIB6:VIB74 VRX6:VRX74 WBT6:WBT74 WLP6:WLP74 WVL6:WVL74 D65542:D65610 IZ65542:IZ65610 SV65542:SV65610 ACR65542:ACR65610 AMN65542:AMN65610 AWJ65542:AWJ65610 BGF65542:BGF65610 BQB65542:BQB65610 BZX65542:BZX65610 CJT65542:CJT65610 CTP65542:CTP65610 DDL65542:DDL65610 DNH65542:DNH65610 DXD65542:DXD65610 EGZ65542:EGZ65610 EQV65542:EQV65610 FAR65542:FAR65610 FKN65542:FKN65610 FUJ65542:FUJ65610 GEF65542:GEF65610 GOB65542:GOB65610 GXX65542:GXX65610 HHT65542:HHT65610 HRP65542:HRP65610 IBL65542:IBL65610 ILH65542:ILH65610 IVD65542:IVD65610 JEZ65542:JEZ65610 JOV65542:JOV65610 JYR65542:JYR65610 KIN65542:KIN65610 KSJ65542:KSJ65610 LCF65542:LCF65610 LMB65542:LMB65610 LVX65542:LVX65610 MFT65542:MFT65610 MPP65542:MPP65610 MZL65542:MZL65610 NJH65542:NJH65610 NTD65542:NTD65610 OCZ65542:OCZ65610 OMV65542:OMV65610 OWR65542:OWR65610 PGN65542:PGN65610 PQJ65542:PQJ65610 QAF65542:QAF65610 QKB65542:QKB65610 QTX65542:QTX65610 RDT65542:RDT65610 RNP65542:RNP65610 RXL65542:RXL65610 SHH65542:SHH65610 SRD65542:SRD65610 TAZ65542:TAZ65610 TKV65542:TKV65610 TUR65542:TUR65610 UEN65542:UEN65610 UOJ65542:UOJ65610 UYF65542:UYF65610 VIB65542:VIB65610 VRX65542:VRX65610 WBT65542:WBT65610 WLP65542:WLP65610 WVL65542:WVL65610 D131078:D131146 IZ131078:IZ131146 SV131078:SV131146 ACR131078:ACR131146 AMN131078:AMN131146 AWJ131078:AWJ131146 BGF131078:BGF131146 BQB131078:BQB131146 BZX131078:BZX131146 CJT131078:CJT131146 CTP131078:CTP131146 DDL131078:DDL131146 DNH131078:DNH131146 DXD131078:DXD131146 EGZ131078:EGZ131146 EQV131078:EQV131146 FAR131078:FAR131146 FKN131078:FKN131146 FUJ131078:FUJ131146 GEF131078:GEF131146 GOB131078:GOB131146 GXX131078:GXX131146 HHT131078:HHT131146 HRP131078:HRP131146 IBL131078:IBL131146 ILH131078:ILH131146 IVD131078:IVD131146 JEZ131078:JEZ131146 JOV131078:JOV131146 JYR131078:JYR131146 KIN131078:KIN131146 KSJ131078:KSJ131146 LCF131078:LCF131146 LMB131078:LMB131146 LVX131078:LVX131146 MFT131078:MFT131146 MPP131078:MPP131146 MZL131078:MZL131146 NJH131078:NJH131146 NTD131078:NTD131146 OCZ131078:OCZ131146 OMV131078:OMV131146 OWR131078:OWR131146 PGN131078:PGN131146 PQJ131078:PQJ131146 QAF131078:QAF131146 QKB131078:QKB131146 QTX131078:QTX131146 RDT131078:RDT131146 RNP131078:RNP131146 RXL131078:RXL131146 SHH131078:SHH131146 SRD131078:SRD131146 TAZ131078:TAZ131146 TKV131078:TKV131146 TUR131078:TUR131146 UEN131078:UEN131146 UOJ131078:UOJ131146 UYF131078:UYF131146 VIB131078:VIB131146 VRX131078:VRX131146 WBT131078:WBT131146 WLP131078:WLP131146 WVL131078:WVL131146 D196614:D196682 IZ196614:IZ196682 SV196614:SV196682 ACR196614:ACR196682 AMN196614:AMN196682 AWJ196614:AWJ196682 BGF196614:BGF196682 BQB196614:BQB196682 BZX196614:BZX196682 CJT196614:CJT196682 CTP196614:CTP196682 DDL196614:DDL196682 DNH196614:DNH196682 DXD196614:DXD196682 EGZ196614:EGZ196682 EQV196614:EQV196682 FAR196614:FAR196682 FKN196614:FKN196682 FUJ196614:FUJ196682 GEF196614:GEF196682 GOB196614:GOB196682 GXX196614:GXX196682 HHT196614:HHT196682 HRP196614:HRP196682 IBL196614:IBL196682 ILH196614:ILH196682 IVD196614:IVD196682 JEZ196614:JEZ196682 JOV196614:JOV196682 JYR196614:JYR196682 KIN196614:KIN196682 KSJ196614:KSJ196682 LCF196614:LCF196682 LMB196614:LMB196682 LVX196614:LVX196682 MFT196614:MFT196682 MPP196614:MPP196682 MZL196614:MZL196682 NJH196614:NJH196682 NTD196614:NTD196682 OCZ196614:OCZ196682 OMV196614:OMV196682 OWR196614:OWR196682 PGN196614:PGN196682 PQJ196614:PQJ196682 QAF196614:QAF196682 QKB196614:QKB196682 QTX196614:QTX196682 RDT196614:RDT196682 RNP196614:RNP196682 RXL196614:RXL196682 SHH196614:SHH196682 SRD196614:SRD196682 TAZ196614:TAZ196682 TKV196614:TKV196682 TUR196614:TUR196682 UEN196614:UEN196682 UOJ196614:UOJ196682 UYF196614:UYF196682 VIB196614:VIB196682 VRX196614:VRX196682 WBT196614:WBT196682 WLP196614:WLP196682 WVL196614:WVL196682 D262150:D262218 IZ262150:IZ262218 SV262150:SV262218 ACR262150:ACR262218 AMN262150:AMN262218 AWJ262150:AWJ262218 BGF262150:BGF262218 BQB262150:BQB262218 BZX262150:BZX262218 CJT262150:CJT262218 CTP262150:CTP262218 DDL262150:DDL262218 DNH262150:DNH262218 DXD262150:DXD262218 EGZ262150:EGZ262218 EQV262150:EQV262218 FAR262150:FAR262218 FKN262150:FKN262218 FUJ262150:FUJ262218 GEF262150:GEF262218 GOB262150:GOB262218 GXX262150:GXX262218 HHT262150:HHT262218 HRP262150:HRP262218 IBL262150:IBL262218 ILH262150:ILH262218 IVD262150:IVD262218 JEZ262150:JEZ262218 JOV262150:JOV262218 JYR262150:JYR262218 KIN262150:KIN262218 KSJ262150:KSJ262218 LCF262150:LCF262218 LMB262150:LMB262218 LVX262150:LVX262218 MFT262150:MFT262218 MPP262150:MPP262218 MZL262150:MZL262218 NJH262150:NJH262218 NTD262150:NTD262218 OCZ262150:OCZ262218 OMV262150:OMV262218 OWR262150:OWR262218 PGN262150:PGN262218 PQJ262150:PQJ262218 QAF262150:QAF262218 QKB262150:QKB262218 QTX262150:QTX262218 RDT262150:RDT262218 RNP262150:RNP262218 RXL262150:RXL262218 SHH262150:SHH262218 SRD262150:SRD262218 TAZ262150:TAZ262218 TKV262150:TKV262218 TUR262150:TUR262218 UEN262150:UEN262218 UOJ262150:UOJ262218 UYF262150:UYF262218 VIB262150:VIB262218 VRX262150:VRX262218 WBT262150:WBT262218 WLP262150:WLP262218 WVL262150:WVL262218 D327686:D327754 IZ327686:IZ327754 SV327686:SV327754 ACR327686:ACR327754 AMN327686:AMN327754 AWJ327686:AWJ327754 BGF327686:BGF327754 BQB327686:BQB327754 BZX327686:BZX327754 CJT327686:CJT327754 CTP327686:CTP327754 DDL327686:DDL327754 DNH327686:DNH327754 DXD327686:DXD327754 EGZ327686:EGZ327754 EQV327686:EQV327754 FAR327686:FAR327754 FKN327686:FKN327754 FUJ327686:FUJ327754 GEF327686:GEF327754 GOB327686:GOB327754 GXX327686:GXX327754 HHT327686:HHT327754 HRP327686:HRP327754 IBL327686:IBL327754 ILH327686:ILH327754 IVD327686:IVD327754 JEZ327686:JEZ327754 JOV327686:JOV327754 JYR327686:JYR327754 KIN327686:KIN327754 KSJ327686:KSJ327754 LCF327686:LCF327754 LMB327686:LMB327754 LVX327686:LVX327754 MFT327686:MFT327754 MPP327686:MPP327754 MZL327686:MZL327754 NJH327686:NJH327754 NTD327686:NTD327754 OCZ327686:OCZ327754 OMV327686:OMV327754 OWR327686:OWR327754 PGN327686:PGN327754 PQJ327686:PQJ327754 QAF327686:QAF327754 QKB327686:QKB327754 QTX327686:QTX327754 RDT327686:RDT327754 RNP327686:RNP327754 RXL327686:RXL327754 SHH327686:SHH327754 SRD327686:SRD327754 TAZ327686:TAZ327754 TKV327686:TKV327754 TUR327686:TUR327754 UEN327686:UEN327754 UOJ327686:UOJ327754 UYF327686:UYF327754 VIB327686:VIB327754 VRX327686:VRX327754 WBT327686:WBT327754 WLP327686:WLP327754 WVL327686:WVL327754 D393222:D393290 IZ393222:IZ393290 SV393222:SV393290 ACR393222:ACR393290 AMN393222:AMN393290 AWJ393222:AWJ393290 BGF393222:BGF393290 BQB393222:BQB393290 BZX393222:BZX393290 CJT393222:CJT393290 CTP393222:CTP393290 DDL393222:DDL393290 DNH393222:DNH393290 DXD393222:DXD393290 EGZ393222:EGZ393290 EQV393222:EQV393290 FAR393222:FAR393290 FKN393222:FKN393290 FUJ393222:FUJ393290 GEF393222:GEF393290 GOB393222:GOB393290 GXX393222:GXX393290 HHT393222:HHT393290 HRP393222:HRP393290 IBL393222:IBL393290 ILH393222:ILH393290 IVD393222:IVD393290 JEZ393222:JEZ393290 JOV393222:JOV393290 JYR393222:JYR393290 KIN393222:KIN393290 KSJ393222:KSJ393290 LCF393222:LCF393290 LMB393222:LMB393290 LVX393222:LVX393290 MFT393222:MFT393290 MPP393222:MPP393290 MZL393222:MZL393290 NJH393222:NJH393290 NTD393222:NTD393290 OCZ393222:OCZ393290 OMV393222:OMV393290 OWR393222:OWR393290 PGN393222:PGN393290 PQJ393222:PQJ393290 QAF393222:QAF393290 QKB393222:QKB393290 QTX393222:QTX393290 RDT393222:RDT393290 RNP393222:RNP393290 RXL393222:RXL393290 SHH393222:SHH393290 SRD393222:SRD393290 TAZ393222:TAZ393290 TKV393222:TKV393290 TUR393222:TUR393290 UEN393222:UEN393290 UOJ393222:UOJ393290 UYF393222:UYF393290 VIB393222:VIB393290 VRX393222:VRX393290 WBT393222:WBT393290 WLP393222:WLP393290 WVL393222:WVL393290 D458758:D458826 IZ458758:IZ458826 SV458758:SV458826 ACR458758:ACR458826 AMN458758:AMN458826 AWJ458758:AWJ458826 BGF458758:BGF458826 BQB458758:BQB458826 BZX458758:BZX458826 CJT458758:CJT458826 CTP458758:CTP458826 DDL458758:DDL458826 DNH458758:DNH458826 DXD458758:DXD458826 EGZ458758:EGZ458826 EQV458758:EQV458826 FAR458758:FAR458826 FKN458758:FKN458826 FUJ458758:FUJ458826 GEF458758:GEF458826 GOB458758:GOB458826 GXX458758:GXX458826 HHT458758:HHT458826 HRP458758:HRP458826 IBL458758:IBL458826 ILH458758:ILH458826 IVD458758:IVD458826 JEZ458758:JEZ458826 JOV458758:JOV458826 JYR458758:JYR458826 KIN458758:KIN458826 KSJ458758:KSJ458826 LCF458758:LCF458826 LMB458758:LMB458826 LVX458758:LVX458826 MFT458758:MFT458826 MPP458758:MPP458826 MZL458758:MZL458826 NJH458758:NJH458826 NTD458758:NTD458826 OCZ458758:OCZ458826 OMV458758:OMV458826 OWR458758:OWR458826 PGN458758:PGN458826 PQJ458758:PQJ458826 QAF458758:QAF458826 QKB458758:QKB458826 QTX458758:QTX458826 RDT458758:RDT458826 RNP458758:RNP458826 RXL458758:RXL458826 SHH458758:SHH458826 SRD458758:SRD458826 TAZ458758:TAZ458826 TKV458758:TKV458826 TUR458758:TUR458826 UEN458758:UEN458826 UOJ458758:UOJ458826 UYF458758:UYF458826 VIB458758:VIB458826 VRX458758:VRX458826 WBT458758:WBT458826 WLP458758:WLP458826 WVL458758:WVL458826 D524294:D524362 IZ524294:IZ524362 SV524294:SV524362 ACR524294:ACR524362 AMN524294:AMN524362 AWJ524294:AWJ524362 BGF524294:BGF524362 BQB524294:BQB524362 BZX524294:BZX524362 CJT524294:CJT524362 CTP524294:CTP524362 DDL524294:DDL524362 DNH524294:DNH524362 DXD524294:DXD524362 EGZ524294:EGZ524362 EQV524294:EQV524362 FAR524294:FAR524362 FKN524294:FKN524362 FUJ524294:FUJ524362 GEF524294:GEF524362 GOB524294:GOB524362 GXX524294:GXX524362 HHT524294:HHT524362 HRP524294:HRP524362 IBL524294:IBL524362 ILH524294:ILH524362 IVD524294:IVD524362 JEZ524294:JEZ524362 JOV524294:JOV524362 JYR524294:JYR524362 KIN524294:KIN524362 KSJ524294:KSJ524362 LCF524294:LCF524362 LMB524294:LMB524362 LVX524294:LVX524362 MFT524294:MFT524362 MPP524294:MPP524362 MZL524294:MZL524362 NJH524294:NJH524362 NTD524294:NTD524362 OCZ524294:OCZ524362 OMV524294:OMV524362 OWR524294:OWR524362 PGN524294:PGN524362 PQJ524294:PQJ524362 QAF524294:QAF524362 QKB524294:QKB524362 QTX524294:QTX524362 RDT524294:RDT524362 RNP524294:RNP524362 RXL524294:RXL524362 SHH524294:SHH524362 SRD524294:SRD524362 TAZ524294:TAZ524362 TKV524294:TKV524362 TUR524294:TUR524362 UEN524294:UEN524362 UOJ524294:UOJ524362 UYF524294:UYF524362 VIB524294:VIB524362 VRX524294:VRX524362 WBT524294:WBT524362 WLP524294:WLP524362 WVL524294:WVL524362 D589830:D589898 IZ589830:IZ589898 SV589830:SV589898 ACR589830:ACR589898 AMN589830:AMN589898 AWJ589830:AWJ589898 BGF589830:BGF589898 BQB589830:BQB589898 BZX589830:BZX589898 CJT589830:CJT589898 CTP589830:CTP589898 DDL589830:DDL589898 DNH589830:DNH589898 DXD589830:DXD589898 EGZ589830:EGZ589898 EQV589830:EQV589898 FAR589830:FAR589898 FKN589830:FKN589898 FUJ589830:FUJ589898 GEF589830:GEF589898 GOB589830:GOB589898 GXX589830:GXX589898 HHT589830:HHT589898 HRP589830:HRP589898 IBL589830:IBL589898 ILH589830:ILH589898 IVD589830:IVD589898 JEZ589830:JEZ589898 JOV589830:JOV589898 JYR589830:JYR589898 KIN589830:KIN589898 KSJ589830:KSJ589898 LCF589830:LCF589898 LMB589830:LMB589898 LVX589830:LVX589898 MFT589830:MFT589898 MPP589830:MPP589898 MZL589830:MZL589898 NJH589830:NJH589898 NTD589830:NTD589898 OCZ589830:OCZ589898 OMV589830:OMV589898 OWR589830:OWR589898 PGN589830:PGN589898 PQJ589830:PQJ589898 QAF589830:QAF589898 QKB589830:QKB589898 QTX589830:QTX589898 RDT589830:RDT589898 RNP589830:RNP589898 RXL589830:RXL589898 SHH589830:SHH589898 SRD589830:SRD589898 TAZ589830:TAZ589898 TKV589830:TKV589898 TUR589830:TUR589898 UEN589830:UEN589898 UOJ589830:UOJ589898 UYF589830:UYF589898 VIB589830:VIB589898 VRX589830:VRX589898 WBT589830:WBT589898 WLP589830:WLP589898 WVL589830:WVL589898 D655366:D655434 IZ655366:IZ655434 SV655366:SV655434 ACR655366:ACR655434 AMN655366:AMN655434 AWJ655366:AWJ655434 BGF655366:BGF655434 BQB655366:BQB655434 BZX655366:BZX655434 CJT655366:CJT655434 CTP655366:CTP655434 DDL655366:DDL655434 DNH655366:DNH655434 DXD655366:DXD655434 EGZ655366:EGZ655434 EQV655366:EQV655434 FAR655366:FAR655434 FKN655366:FKN655434 FUJ655366:FUJ655434 GEF655366:GEF655434 GOB655366:GOB655434 GXX655366:GXX655434 HHT655366:HHT655434 HRP655366:HRP655434 IBL655366:IBL655434 ILH655366:ILH655434 IVD655366:IVD655434 JEZ655366:JEZ655434 JOV655366:JOV655434 JYR655366:JYR655434 KIN655366:KIN655434 KSJ655366:KSJ655434 LCF655366:LCF655434 LMB655366:LMB655434 LVX655366:LVX655434 MFT655366:MFT655434 MPP655366:MPP655434 MZL655366:MZL655434 NJH655366:NJH655434 NTD655366:NTD655434 OCZ655366:OCZ655434 OMV655366:OMV655434 OWR655366:OWR655434 PGN655366:PGN655434 PQJ655366:PQJ655434 QAF655366:QAF655434 QKB655366:QKB655434 QTX655366:QTX655434 RDT655366:RDT655434 RNP655366:RNP655434 RXL655366:RXL655434 SHH655366:SHH655434 SRD655366:SRD655434 TAZ655366:TAZ655434 TKV655366:TKV655434 TUR655366:TUR655434 UEN655366:UEN655434 UOJ655366:UOJ655434 UYF655366:UYF655434 VIB655366:VIB655434 VRX655366:VRX655434 WBT655366:WBT655434 WLP655366:WLP655434 WVL655366:WVL655434 D720902:D720970 IZ720902:IZ720970 SV720902:SV720970 ACR720902:ACR720970 AMN720902:AMN720970 AWJ720902:AWJ720970 BGF720902:BGF720970 BQB720902:BQB720970 BZX720902:BZX720970 CJT720902:CJT720970 CTP720902:CTP720970 DDL720902:DDL720970 DNH720902:DNH720970 DXD720902:DXD720970 EGZ720902:EGZ720970 EQV720902:EQV720970 FAR720902:FAR720970 FKN720902:FKN720970 FUJ720902:FUJ720970 GEF720902:GEF720970 GOB720902:GOB720970 GXX720902:GXX720970 HHT720902:HHT720970 HRP720902:HRP720970 IBL720902:IBL720970 ILH720902:ILH720970 IVD720902:IVD720970 JEZ720902:JEZ720970 JOV720902:JOV720970 JYR720902:JYR720970 KIN720902:KIN720970 KSJ720902:KSJ720970 LCF720902:LCF720970 LMB720902:LMB720970 LVX720902:LVX720970 MFT720902:MFT720970 MPP720902:MPP720970 MZL720902:MZL720970 NJH720902:NJH720970 NTD720902:NTD720970 OCZ720902:OCZ720970 OMV720902:OMV720970 OWR720902:OWR720970 PGN720902:PGN720970 PQJ720902:PQJ720970 QAF720902:QAF720970 QKB720902:QKB720970 QTX720902:QTX720970 RDT720902:RDT720970 RNP720902:RNP720970 RXL720902:RXL720970 SHH720902:SHH720970 SRD720902:SRD720970 TAZ720902:TAZ720970 TKV720902:TKV720970 TUR720902:TUR720970 UEN720902:UEN720970 UOJ720902:UOJ720970 UYF720902:UYF720970 VIB720902:VIB720970 VRX720902:VRX720970 WBT720902:WBT720970 WLP720902:WLP720970 WVL720902:WVL720970 D786438:D786506 IZ786438:IZ786506 SV786438:SV786506 ACR786438:ACR786506 AMN786438:AMN786506 AWJ786438:AWJ786506 BGF786438:BGF786506 BQB786438:BQB786506 BZX786438:BZX786506 CJT786438:CJT786506 CTP786438:CTP786506 DDL786438:DDL786506 DNH786438:DNH786506 DXD786438:DXD786506 EGZ786438:EGZ786506 EQV786438:EQV786506 FAR786438:FAR786506 FKN786438:FKN786506 FUJ786438:FUJ786506 GEF786438:GEF786506 GOB786438:GOB786506 GXX786438:GXX786506 HHT786438:HHT786506 HRP786438:HRP786506 IBL786438:IBL786506 ILH786438:ILH786506 IVD786438:IVD786506 JEZ786438:JEZ786506 JOV786438:JOV786506 JYR786438:JYR786506 KIN786438:KIN786506 KSJ786438:KSJ786506 LCF786438:LCF786506 LMB786438:LMB786506 LVX786438:LVX786506 MFT786438:MFT786506 MPP786438:MPP786506 MZL786438:MZL786506 NJH786438:NJH786506 NTD786438:NTD786506 OCZ786438:OCZ786506 OMV786438:OMV786506 OWR786438:OWR786506 PGN786438:PGN786506 PQJ786438:PQJ786506 QAF786438:QAF786506 QKB786438:QKB786506 QTX786438:QTX786506 RDT786438:RDT786506 RNP786438:RNP786506 RXL786438:RXL786506 SHH786438:SHH786506 SRD786438:SRD786506 TAZ786438:TAZ786506 TKV786438:TKV786506 TUR786438:TUR786506 UEN786438:UEN786506 UOJ786438:UOJ786506 UYF786438:UYF786506 VIB786438:VIB786506 VRX786438:VRX786506 WBT786438:WBT786506 WLP786438:WLP786506 WVL786438:WVL786506 D851974:D852042 IZ851974:IZ852042 SV851974:SV852042 ACR851974:ACR852042 AMN851974:AMN852042 AWJ851974:AWJ852042 BGF851974:BGF852042 BQB851974:BQB852042 BZX851974:BZX852042 CJT851974:CJT852042 CTP851974:CTP852042 DDL851974:DDL852042 DNH851974:DNH852042 DXD851974:DXD852042 EGZ851974:EGZ852042 EQV851974:EQV852042 FAR851974:FAR852042 FKN851974:FKN852042 FUJ851974:FUJ852042 GEF851974:GEF852042 GOB851974:GOB852042 GXX851974:GXX852042 HHT851974:HHT852042 HRP851974:HRP852042 IBL851974:IBL852042 ILH851974:ILH852042 IVD851974:IVD852042 JEZ851974:JEZ852042 JOV851974:JOV852042 JYR851974:JYR852042 KIN851974:KIN852042 KSJ851974:KSJ852042 LCF851974:LCF852042 LMB851974:LMB852042 LVX851974:LVX852042 MFT851974:MFT852042 MPP851974:MPP852042 MZL851974:MZL852042 NJH851974:NJH852042 NTD851974:NTD852042 OCZ851974:OCZ852042 OMV851974:OMV852042 OWR851974:OWR852042 PGN851974:PGN852042 PQJ851974:PQJ852042 QAF851974:QAF852042 QKB851974:QKB852042 QTX851974:QTX852042 RDT851974:RDT852042 RNP851974:RNP852042 RXL851974:RXL852042 SHH851974:SHH852042 SRD851974:SRD852042 TAZ851974:TAZ852042 TKV851974:TKV852042 TUR851974:TUR852042 UEN851974:UEN852042 UOJ851974:UOJ852042 UYF851974:UYF852042 VIB851974:VIB852042 VRX851974:VRX852042 WBT851974:WBT852042 WLP851974:WLP852042 WVL851974:WVL852042 D917510:D917578 IZ917510:IZ917578 SV917510:SV917578 ACR917510:ACR917578 AMN917510:AMN917578 AWJ917510:AWJ917578 BGF917510:BGF917578 BQB917510:BQB917578 BZX917510:BZX917578 CJT917510:CJT917578 CTP917510:CTP917578 DDL917510:DDL917578 DNH917510:DNH917578 DXD917510:DXD917578 EGZ917510:EGZ917578 EQV917510:EQV917578 FAR917510:FAR917578 FKN917510:FKN917578 FUJ917510:FUJ917578 GEF917510:GEF917578 GOB917510:GOB917578 GXX917510:GXX917578 HHT917510:HHT917578 HRP917510:HRP917578 IBL917510:IBL917578 ILH917510:ILH917578 IVD917510:IVD917578 JEZ917510:JEZ917578 JOV917510:JOV917578 JYR917510:JYR917578 KIN917510:KIN917578 KSJ917510:KSJ917578 LCF917510:LCF917578 LMB917510:LMB917578 LVX917510:LVX917578 MFT917510:MFT917578 MPP917510:MPP917578 MZL917510:MZL917578 NJH917510:NJH917578 NTD917510:NTD917578 OCZ917510:OCZ917578 OMV917510:OMV917578 OWR917510:OWR917578 PGN917510:PGN917578 PQJ917510:PQJ917578 QAF917510:QAF917578 QKB917510:QKB917578 QTX917510:QTX917578 RDT917510:RDT917578 RNP917510:RNP917578 RXL917510:RXL917578 SHH917510:SHH917578 SRD917510:SRD917578 TAZ917510:TAZ917578 TKV917510:TKV917578 TUR917510:TUR917578 UEN917510:UEN917578 UOJ917510:UOJ917578 UYF917510:UYF917578 VIB917510:VIB917578 VRX917510:VRX917578 WBT917510:WBT917578 WLP917510:WLP917578 WVL917510:WVL917578 D983046:D983114 IZ983046:IZ983114 SV983046:SV983114 ACR983046:ACR983114 AMN983046:AMN983114 AWJ983046:AWJ983114 BGF983046:BGF983114 BQB983046:BQB983114 BZX983046:BZX983114 CJT983046:CJT983114 CTP983046:CTP983114 DDL983046:DDL983114 DNH983046:DNH983114 DXD983046:DXD983114 EGZ983046:EGZ983114 EQV983046:EQV983114 FAR983046:FAR983114 FKN983046:FKN983114 FUJ983046:FUJ983114 GEF983046:GEF983114 GOB983046:GOB983114 GXX983046:GXX983114 HHT983046:HHT983114 HRP983046:HRP983114 IBL983046:IBL983114 ILH983046:ILH983114 IVD983046:IVD983114 JEZ983046:JEZ983114 JOV983046:JOV983114 JYR983046:JYR983114 KIN983046:KIN983114 KSJ983046:KSJ983114 LCF983046:LCF983114 LMB983046:LMB983114 LVX983046:LVX983114 MFT983046:MFT983114 MPP983046:MPP983114 MZL983046:MZL983114 NJH983046:NJH983114 NTD983046:NTD983114 OCZ983046:OCZ983114 OMV983046:OMV983114 OWR983046:OWR983114 PGN983046:PGN983114 PQJ983046:PQJ983114 QAF983046:QAF983114 QKB983046:QKB983114 QTX983046:QTX983114 RDT983046:RDT983114 RNP983046:RNP983114 RXL983046:RXL983114 SHH983046:SHH983114 SRD983046:SRD983114 TAZ983046:TAZ983114 TKV983046:TKV983114 TUR983046:TUR983114 UEN983046:UEN983114 UOJ983046:UOJ983114 UYF983046:UYF983114 VIB983046:VIB983114 VRX983046:VRX983114 WBT983046:WBT983114 WLP983046:WLP983114 WVL983046:WVL983114">
      <formula1>Category</formula1>
    </dataValidation>
    <dataValidation type="list" allowBlank="1" showInputMessage="1" showErrorMessage="1" sqref="WVR983046:WVR983114 JF6:JF74 TB6:TB74 ACX6:ACX74 AMT6:AMT74 AWP6:AWP74 BGL6:BGL74 BQH6:BQH74 CAD6:CAD74 CJZ6:CJZ74 CTV6:CTV74 DDR6:DDR74 DNN6:DNN74 DXJ6:DXJ74 EHF6:EHF74 ERB6:ERB74 FAX6:FAX74 FKT6:FKT74 FUP6:FUP74 GEL6:GEL74 GOH6:GOH74 GYD6:GYD74 HHZ6:HHZ74 HRV6:HRV74 IBR6:IBR74 ILN6:ILN74 IVJ6:IVJ74 JFF6:JFF74 JPB6:JPB74 JYX6:JYX74 KIT6:KIT74 KSP6:KSP74 LCL6:LCL74 LMH6:LMH74 LWD6:LWD74 MFZ6:MFZ74 MPV6:MPV74 MZR6:MZR74 NJN6:NJN74 NTJ6:NTJ74 ODF6:ODF74 ONB6:ONB74 OWX6:OWX74 PGT6:PGT74 PQP6:PQP74 QAL6:QAL74 QKH6:QKH74 QUD6:QUD74 RDZ6:RDZ74 RNV6:RNV74 RXR6:RXR74 SHN6:SHN74 SRJ6:SRJ74 TBF6:TBF74 TLB6:TLB74 TUX6:TUX74 UET6:UET74 UOP6:UOP74 UYL6:UYL74 VIH6:VIH74 VSD6:VSD74 WBZ6:WBZ74 WLV6:WLV74 WVR6:WVR74 J65542:J65610 JF65542:JF65610 TB65542:TB65610 ACX65542:ACX65610 AMT65542:AMT65610 AWP65542:AWP65610 BGL65542:BGL65610 BQH65542:BQH65610 CAD65542:CAD65610 CJZ65542:CJZ65610 CTV65542:CTV65610 DDR65542:DDR65610 DNN65542:DNN65610 DXJ65542:DXJ65610 EHF65542:EHF65610 ERB65542:ERB65610 FAX65542:FAX65610 FKT65542:FKT65610 FUP65542:FUP65610 GEL65542:GEL65610 GOH65542:GOH65610 GYD65542:GYD65610 HHZ65542:HHZ65610 HRV65542:HRV65610 IBR65542:IBR65610 ILN65542:ILN65610 IVJ65542:IVJ65610 JFF65542:JFF65610 JPB65542:JPB65610 JYX65542:JYX65610 KIT65542:KIT65610 KSP65542:KSP65610 LCL65542:LCL65610 LMH65542:LMH65610 LWD65542:LWD65610 MFZ65542:MFZ65610 MPV65542:MPV65610 MZR65542:MZR65610 NJN65542:NJN65610 NTJ65542:NTJ65610 ODF65542:ODF65610 ONB65542:ONB65610 OWX65542:OWX65610 PGT65542:PGT65610 PQP65542:PQP65610 QAL65542:QAL65610 QKH65542:QKH65610 QUD65542:QUD65610 RDZ65542:RDZ65610 RNV65542:RNV65610 RXR65542:RXR65610 SHN65542:SHN65610 SRJ65542:SRJ65610 TBF65542:TBF65610 TLB65542:TLB65610 TUX65542:TUX65610 UET65542:UET65610 UOP65542:UOP65610 UYL65542:UYL65610 VIH65542:VIH65610 VSD65542:VSD65610 WBZ65542:WBZ65610 WLV65542:WLV65610 WVR65542:WVR65610 J131078:J131146 JF131078:JF131146 TB131078:TB131146 ACX131078:ACX131146 AMT131078:AMT131146 AWP131078:AWP131146 BGL131078:BGL131146 BQH131078:BQH131146 CAD131078:CAD131146 CJZ131078:CJZ131146 CTV131078:CTV131146 DDR131078:DDR131146 DNN131078:DNN131146 DXJ131078:DXJ131146 EHF131078:EHF131146 ERB131078:ERB131146 FAX131078:FAX131146 FKT131078:FKT131146 FUP131078:FUP131146 GEL131078:GEL131146 GOH131078:GOH131146 GYD131078:GYD131146 HHZ131078:HHZ131146 HRV131078:HRV131146 IBR131078:IBR131146 ILN131078:ILN131146 IVJ131078:IVJ131146 JFF131078:JFF131146 JPB131078:JPB131146 JYX131078:JYX131146 KIT131078:KIT131146 KSP131078:KSP131146 LCL131078:LCL131146 LMH131078:LMH131146 LWD131078:LWD131146 MFZ131078:MFZ131146 MPV131078:MPV131146 MZR131078:MZR131146 NJN131078:NJN131146 NTJ131078:NTJ131146 ODF131078:ODF131146 ONB131078:ONB131146 OWX131078:OWX131146 PGT131078:PGT131146 PQP131078:PQP131146 QAL131078:QAL131146 QKH131078:QKH131146 QUD131078:QUD131146 RDZ131078:RDZ131146 RNV131078:RNV131146 RXR131078:RXR131146 SHN131078:SHN131146 SRJ131078:SRJ131146 TBF131078:TBF131146 TLB131078:TLB131146 TUX131078:TUX131146 UET131078:UET131146 UOP131078:UOP131146 UYL131078:UYL131146 VIH131078:VIH131146 VSD131078:VSD131146 WBZ131078:WBZ131146 WLV131078:WLV131146 WVR131078:WVR131146 J196614:J196682 JF196614:JF196682 TB196614:TB196682 ACX196614:ACX196682 AMT196614:AMT196682 AWP196614:AWP196682 BGL196614:BGL196682 BQH196614:BQH196682 CAD196614:CAD196682 CJZ196614:CJZ196682 CTV196614:CTV196682 DDR196614:DDR196682 DNN196614:DNN196682 DXJ196614:DXJ196682 EHF196614:EHF196682 ERB196614:ERB196682 FAX196614:FAX196682 FKT196614:FKT196682 FUP196614:FUP196682 GEL196614:GEL196682 GOH196614:GOH196682 GYD196614:GYD196682 HHZ196614:HHZ196682 HRV196614:HRV196682 IBR196614:IBR196682 ILN196614:ILN196682 IVJ196614:IVJ196682 JFF196614:JFF196682 JPB196614:JPB196682 JYX196614:JYX196682 KIT196614:KIT196682 KSP196614:KSP196682 LCL196614:LCL196682 LMH196614:LMH196682 LWD196614:LWD196682 MFZ196614:MFZ196682 MPV196614:MPV196682 MZR196614:MZR196682 NJN196614:NJN196682 NTJ196614:NTJ196682 ODF196614:ODF196682 ONB196614:ONB196682 OWX196614:OWX196682 PGT196614:PGT196682 PQP196614:PQP196682 QAL196614:QAL196682 QKH196614:QKH196682 QUD196614:QUD196682 RDZ196614:RDZ196682 RNV196614:RNV196682 RXR196614:RXR196682 SHN196614:SHN196682 SRJ196614:SRJ196682 TBF196614:TBF196682 TLB196614:TLB196682 TUX196614:TUX196682 UET196614:UET196682 UOP196614:UOP196682 UYL196614:UYL196682 VIH196614:VIH196682 VSD196614:VSD196682 WBZ196614:WBZ196682 WLV196614:WLV196682 WVR196614:WVR196682 J262150:J262218 JF262150:JF262218 TB262150:TB262218 ACX262150:ACX262218 AMT262150:AMT262218 AWP262150:AWP262218 BGL262150:BGL262218 BQH262150:BQH262218 CAD262150:CAD262218 CJZ262150:CJZ262218 CTV262150:CTV262218 DDR262150:DDR262218 DNN262150:DNN262218 DXJ262150:DXJ262218 EHF262150:EHF262218 ERB262150:ERB262218 FAX262150:FAX262218 FKT262150:FKT262218 FUP262150:FUP262218 GEL262150:GEL262218 GOH262150:GOH262218 GYD262150:GYD262218 HHZ262150:HHZ262218 HRV262150:HRV262218 IBR262150:IBR262218 ILN262150:ILN262218 IVJ262150:IVJ262218 JFF262150:JFF262218 JPB262150:JPB262218 JYX262150:JYX262218 KIT262150:KIT262218 KSP262150:KSP262218 LCL262150:LCL262218 LMH262150:LMH262218 LWD262150:LWD262218 MFZ262150:MFZ262218 MPV262150:MPV262218 MZR262150:MZR262218 NJN262150:NJN262218 NTJ262150:NTJ262218 ODF262150:ODF262218 ONB262150:ONB262218 OWX262150:OWX262218 PGT262150:PGT262218 PQP262150:PQP262218 QAL262150:QAL262218 QKH262150:QKH262218 QUD262150:QUD262218 RDZ262150:RDZ262218 RNV262150:RNV262218 RXR262150:RXR262218 SHN262150:SHN262218 SRJ262150:SRJ262218 TBF262150:TBF262218 TLB262150:TLB262218 TUX262150:TUX262218 UET262150:UET262218 UOP262150:UOP262218 UYL262150:UYL262218 VIH262150:VIH262218 VSD262150:VSD262218 WBZ262150:WBZ262218 WLV262150:WLV262218 WVR262150:WVR262218 J327686:J327754 JF327686:JF327754 TB327686:TB327754 ACX327686:ACX327754 AMT327686:AMT327754 AWP327686:AWP327754 BGL327686:BGL327754 BQH327686:BQH327754 CAD327686:CAD327754 CJZ327686:CJZ327754 CTV327686:CTV327754 DDR327686:DDR327754 DNN327686:DNN327754 DXJ327686:DXJ327754 EHF327686:EHF327754 ERB327686:ERB327754 FAX327686:FAX327754 FKT327686:FKT327754 FUP327686:FUP327754 GEL327686:GEL327754 GOH327686:GOH327754 GYD327686:GYD327754 HHZ327686:HHZ327754 HRV327686:HRV327754 IBR327686:IBR327754 ILN327686:ILN327754 IVJ327686:IVJ327754 JFF327686:JFF327754 JPB327686:JPB327754 JYX327686:JYX327754 KIT327686:KIT327754 KSP327686:KSP327754 LCL327686:LCL327754 LMH327686:LMH327754 LWD327686:LWD327754 MFZ327686:MFZ327754 MPV327686:MPV327754 MZR327686:MZR327754 NJN327686:NJN327754 NTJ327686:NTJ327754 ODF327686:ODF327754 ONB327686:ONB327754 OWX327686:OWX327754 PGT327686:PGT327754 PQP327686:PQP327754 QAL327686:QAL327754 QKH327686:QKH327754 QUD327686:QUD327754 RDZ327686:RDZ327754 RNV327686:RNV327754 RXR327686:RXR327754 SHN327686:SHN327754 SRJ327686:SRJ327754 TBF327686:TBF327754 TLB327686:TLB327754 TUX327686:TUX327754 UET327686:UET327754 UOP327686:UOP327754 UYL327686:UYL327754 VIH327686:VIH327754 VSD327686:VSD327754 WBZ327686:WBZ327754 WLV327686:WLV327754 WVR327686:WVR327754 J393222:J393290 JF393222:JF393290 TB393222:TB393290 ACX393222:ACX393290 AMT393222:AMT393290 AWP393222:AWP393290 BGL393222:BGL393290 BQH393222:BQH393290 CAD393222:CAD393290 CJZ393222:CJZ393290 CTV393222:CTV393290 DDR393222:DDR393290 DNN393222:DNN393290 DXJ393222:DXJ393290 EHF393222:EHF393290 ERB393222:ERB393290 FAX393222:FAX393290 FKT393222:FKT393290 FUP393222:FUP393290 GEL393222:GEL393290 GOH393222:GOH393290 GYD393222:GYD393290 HHZ393222:HHZ393290 HRV393222:HRV393290 IBR393222:IBR393290 ILN393222:ILN393290 IVJ393222:IVJ393290 JFF393222:JFF393290 JPB393222:JPB393290 JYX393222:JYX393290 KIT393222:KIT393290 KSP393222:KSP393290 LCL393222:LCL393290 LMH393222:LMH393290 LWD393222:LWD393290 MFZ393222:MFZ393290 MPV393222:MPV393290 MZR393222:MZR393290 NJN393222:NJN393290 NTJ393222:NTJ393290 ODF393222:ODF393290 ONB393222:ONB393290 OWX393222:OWX393290 PGT393222:PGT393290 PQP393222:PQP393290 QAL393222:QAL393290 QKH393222:QKH393290 QUD393222:QUD393290 RDZ393222:RDZ393290 RNV393222:RNV393290 RXR393222:RXR393290 SHN393222:SHN393290 SRJ393222:SRJ393290 TBF393222:TBF393290 TLB393222:TLB393290 TUX393222:TUX393290 UET393222:UET393290 UOP393222:UOP393290 UYL393222:UYL393290 VIH393222:VIH393290 VSD393222:VSD393290 WBZ393222:WBZ393290 WLV393222:WLV393290 WVR393222:WVR393290 J458758:J458826 JF458758:JF458826 TB458758:TB458826 ACX458758:ACX458826 AMT458758:AMT458826 AWP458758:AWP458826 BGL458758:BGL458826 BQH458758:BQH458826 CAD458758:CAD458826 CJZ458758:CJZ458826 CTV458758:CTV458826 DDR458758:DDR458826 DNN458758:DNN458826 DXJ458758:DXJ458826 EHF458758:EHF458826 ERB458758:ERB458826 FAX458758:FAX458826 FKT458758:FKT458826 FUP458758:FUP458826 GEL458758:GEL458826 GOH458758:GOH458826 GYD458758:GYD458826 HHZ458758:HHZ458826 HRV458758:HRV458826 IBR458758:IBR458826 ILN458758:ILN458826 IVJ458758:IVJ458826 JFF458758:JFF458826 JPB458758:JPB458826 JYX458758:JYX458826 KIT458758:KIT458826 KSP458758:KSP458826 LCL458758:LCL458826 LMH458758:LMH458826 LWD458758:LWD458826 MFZ458758:MFZ458826 MPV458758:MPV458826 MZR458758:MZR458826 NJN458758:NJN458826 NTJ458758:NTJ458826 ODF458758:ODF458826 ONB458758:ONB458826 OWX458758:OWX458826 PGT458758:PGT458826 PQP458758:PQP458826 QAL458758:QAL458826 QKH458758:QKH458826 QUD458758:QUD458826 RDZ458758:RDZ458826 RNV458758:RNV458826 RXR458758:RXR458826 SHN458758:SHN458826 SRJ458758:SRJ458826 TBF458758:TBF458826 TLB458758:TLB458826 TUX458758:TUX458826 UET458758:UET458826 UOP458758:UOP458826 UYL458758:UYL458826 VIH458758:VIH458826 VSD458758:VSD458826 WBZ458758:WBZ458826 WLV458758:WLV458826 WVR458758:WVR458826 J524294:J524362 JF524294:JF524362 TB524294:TB524362 ACX524294:ACX524362 AMT524294:AMT524362 AWP524294:AWP524362 BGL524294:BGL524362 BQH524294:BQH524362 CAD524294:CAD524362 CJZ524294:CJZ524362 CTV524294:CTV524362 DDR524294:DDR524362 DNN524294:DNN524362 DXJ524294:DXJ524362 EHF524294:EHF524362 ERB524294:ERB524362 FAX524294:FAX524362 FKT524294:FKT524362 FUP524294:FUP524362 GEL524294:GEL524362 GOH524294:GOH524362 GYD524294:GYD524362 HHZ524294:HHZ524362 HRV524294:HRV524362 IBR524294:IBR524362 ILN524294:ILN524362 IVJ524294:IVJ524362 JFF524294:JFF524362 JPB524294:JPB524362 JYX524294:JYX524362 KIT524294:KIT524362 KSP524294:KSP524362 LCL524294:LCL524362 LMH524294:LMH524362 LWD524294:LWD524362 MFZ524294:MFZ524362 MPV524294:MPV524362 MZR524294:MZR524362 NJN524294:NJN524362 NTJ524294:NTJ524362 ODF524294:ODF524362 ONB524294:ONB524362 OWX524294:OWX524362 PGT524294:PGT524362 PQP524294:PQP524362 QAL524294:QAL524362 QKH524294:QKH524362 QUD524294:QUD524362 RDZ524294:RDZ524362 RNV524294:RNV524362 RXR524294:RXR524362 SHN524294:SHN524362 SRJ524294:SRJ524362 TBF524294:TBF524362 TLB524294:TLB524362 TUX524294:TUX524362 UET524294:UET524362 UOP524294:UOP524362 UYL524294:UYL524362 VIH524294:VIH524362 VSD524294:VSD524362 WBZ524294:WBZ524362 WLV524294:WLV524362 WVR524294:WVR524362 J589830:J589898 JF589830:JF589898 TB589830:TB589898 ACX589830:ACX589898 AMT589830:AMT589898 AWP589830:AWP589898 BGL589830:BGL589898 BQH589830:BQH589898 CAD589830:CAD589898 CJZ589830:CJZ589898 CTV589830:CTV589898 DDR589830:DDR589898 DNN589830:DNN589898 DXJ589830:DXJ589898 EHF589830:EHF589898 ERB589830:ERB589898 FAX589830:FAX589898 FKT589830:FKT589898 FUP589830:FUP589898 GEL589830:GEL589898 GOH589830:GOH589898 GYD589830:GYD589898 HHZ589830:HHZ589898 HRV589830:HRV589898 IBR589830:IBR589898 ILN589830:ILN589898 IVJ589830:IVJ589898 JFF589830:JFF589898 JPB589830:JPB589898 JYX589830:JYX589898 KIT589830:KIT589898 KSP589830:KSP589898 LCL589830:LCL589898 LMH589830:LMH589898 LWD589830:LWD589898 MFZ589830:MFZ589898 MPV589830:MPV589898 MZR589830:MZR589898 NJN589830:NJN589898 NTJ589830:NTJ589898 ODF589830:ODF589898 ONB589830:ONB589898 OWX589830:OWX589898 PGT589830:PGT589898 PQP589830:PQP589898 QAL589830:QAL589898 QKH589830:QKH589898 QUD589830:QUD589898 RDZ589830:RDZ589898 RNV589830:RNV589898 RXR589830:RXR589898 SHN589830:SHN589898 SRJ589830:SRJ589898 TBF589830:TBF589898 TLB589830:TLB589898 TUX589830:TUX589898 UET589830:UET589898 UOP589830:UOP589898 UYL589830:UYL589898 VIH589830:VIH589898 VSD589830:VSD589898 WBZ589830:WBZ589898 WLV589830:WLV589898 WVR589830:WVR589898 J655366:J655434 JF655366:JF655434 TB655366:TB655434 ACX655366:ACX655434 AMT655366:AMT655434 AWP655366:AWP655434 BGL655366:BGL655434 BQH655366:BQH655434 CAD655366:CAD655434 CJZ655366:CJZ655434 CTV655366:CTV655434 DDR655366:DDR655434 DNN655366:DNN655434 DXJ655366:DXJ655434 EHF655366:EHF655434 ERB655366:ERB655434 FAX655366:FAX655434 FKT655366:FKT655434 FUP655366:FUP655434 GEL655366:GEL655434 GOH655366:GOH655434 GYD655366:GYD655434 HHZ655366:HHZ655434 HRV655366:HRV655434 IBR655366:IBR655434 ILN655366:ILN655434 IVJ655366:IVJ655434 JFF655366:JFF655434 JPB655366:JPB655434 JYX655366:JYX655434 KIT655366:KIT655434 KSP655366:KSP655434 LCL655366:LCL655434 LMH655366:LMH655434 LWD655366:LWD655434 MFZ655366:MFZ655434 MPV655366:MPV655434 MZR655366:MZR655434 NJN655366:NJN655434 NTJ655366:NTJ655434 ODF655366:ODF655434 ONB655366:ONB655434 OWX655366:OWX655434 PGT655366:PGT655434 PQP655366:PQP655434 QAL655366:QAL655434 QKH655366:QKH655434 QUD655366:QUD655434 RDZ655366:RDZ655434 RNV655366:RNV655434 RXR655366:RXR655434 SHN655366:SHN655434 SRJ655366:SRJ655434 TBF655366:TBF655434 TLB655366:TLB655434 TUX655366:TUX655434 UET655366:UET655434 UOP655366:UOP655434 UYL655366:UYL655434 VIH655366:VIH655434 VSD655366:VSD655434 WBZ655366:WBZ655434 WLV655366:WLV655434 WVR655366:WVR655434 J720902:J720970 JF720902:JF720970 TB720902:TB720970 ACX720902:ACX720970 AMT720902:AMT720970 AWP720902:AWP720970 BGL720902:BGL720970 BQH720902:BQH720970 CAD720902:CAD720970 CJZ720902:CJZ720970 CTV720902:CTV720970 DDR720902:DDR720970 DNN720902:DNN720970 DXJ720902:DXJ720970 EHF720902:EHF720970 ERB720902:ERB720970 FAX720902:FAX720970 FKT720902:FKT720970 FUP720902:FUP720970 GEL720902:GEL720970 GOH720902:GOH720970 GYD720902:GYD720970 HHZ720902:HHZ720970 HRV720902:HRV720970 IBR720902:IBR720970 ILN720902:ILN720970 IVJ720902:IVJ720970 JFF720902:JFF720970 JPB720902:JPB720970 JYX720902:JYX720970 KIT720902:KIT720970 KSP720902:KSP720970 LCL720902:LCL720970 LMH720902:LMH720970 LWD720902:LWD720970 MFZ720902:MFZ720970 MPV720902:MPV720970 MZR720902:MZR720970 NJN720902:NJN720970 NTJ720902:NTJ720970 ODF720902:ODF720970 ONB720902:ONB720970 OWX720902:OWX720970 PGT720902:PGT720970 PQP720902:PQP720970 QAL720902:QAL720970 QKH720902:QKH720970 QUD720902:QUD720970 RDZ720902:RDZ720970 RNV720902:RNV720970 RXR720902:RXR720970 SHN720902:SHN720970 SRJ720902:SRJ720970 TBF720902:TBF720970 TLB720902:TLB720970 TUX720902:TUX720970 UET720902:UET720970 UOP720902:UOP720970 UYL720902:UYL720970 VIH720902:VIH720970 VSD720902:VSD720970 WBZ720902:WBZ720970 WLV720902:WLV720970 WVR720902:WVR720970 J786438:J786506 JF786438:JF786506 TB786438:TB786506 ACX786438:ACX786506 AMT786438:AMT786506 AWP786438:AWP786506 BGL786438:BGL786506 BQH786438:BQH786506 CAD786438:CAD786506 CJZ786438:CJZ786506 CTV786438:CTV786506 DDR786438:DDR786506 DNN786438:DNN786506 DXJ786438:DXJ786506 EHF786438:EHF786506 ERB786438:ERB786506 FAX786438:FAX786506 FKT786438:FKT786506 FUP786438:FUP786506 GEL786438:GEL786506 GOH786438:GOH786506 GYD786438:GYD786506 HHZ786438:HHZ786506 HRV786438:HRV786506 IBR786438:IBR786506 ILN786438:ILN786506 IVJ786438:IVJ786506 JFF786438:JFF786506 JPB786438:JPB786506 JYX786438:JYX786506 KIT786438:KIT786506 KSP786438:KSP786506 LCL786438:LCL786506 LMH786438:LMH786506 LWD786438:LWD786506 MFZ786438:MFZ786506 MPV786438:MPV786506 MZR786438:MZR786506 NJN786438:NJN786506 NTJ786438:NTJ786506 ODF786438:ODF786506 ONB786438:ONB786506 OWX786438:OWX786506 PGT786438:PGT786506 PQP786438:PQP786506 QAL786438:QAL786506 QKH786438:QKH786506 QUD786438:QUD786506 RDZ786438:RDZ786506 RNV786438:RNV786506 RXR786438:RXR786506 SHN786438:SHN786506 SRJ786438:SRJ786506 TBF786438:TBF786506 TLB786438:TLB786506 TUX786438:TUX786506 UET786438:UET786506 UOP786438:UOP786506 UYL786438:UYL786506 VIH786438:VIH786506 VSD786438:VSD786506 WBZ786438:WBZ786506 WLV786438:WLV786506 WVR786438:WVR786506 J851974:J852042 JF851974:JF852042 TB851974:TB852042 ACX851974:ACX852042 AMT851974:AMT852042 AWP851974:AWP852042 BGL851974:BGL852042 BQH851974:BQH852042 CAD851974:CAD852042 CJZ851974:CJZ852042 CTV851974:CTV852042 DDR851974:DDR852042 DNN851974:DNN852042 DXJ851974:DXJ852042 EHF851974:EHF852042 ERB851974:ERB852042 FAX851974:FAX852042 FKT851974:FKT852042 FUP851974:FUP852042 GEL851974:GEL852042 GOH851974:GOH852042 GYD851974:GYD852042 HHZ851974:HHZ852042 HRV851974:HRV852042 IBR851974:IBR852042 ILN851974:ILN852042 IVJ851974:IVJ852042 JFF851974:JFF852042 JPB851974:JPB852042 JYX851974:JYX852042 KIT851974:KIT852042 KSP851974:KSP852042 LCL851974:LCL852042 LMH851974:LMH852042 LWD851974:LWD852042 MFZ851974:MFZ852042 MPV851974:MPV852042 MZR851974:MZR852042 NJN851974:NJN852042 NTJ851974:NTJ852042 ODF851974:ODF852042 ONB851974:ONB852042 OWX851974:OWX852042 PGT851974:PGT852042 PQP851974:PQP852042 QAL851974:QAL852042 QKH851974:QKH852042 QUD851974:QUD852042 RDZ851974:RDZ852042 RNV851974:RNV852042 RXR851974:RXR852042 SHN851974:SHN852042 SRJ851974:SRJ852042 TBF851974:TBF852042 TLB851974:TLB852042 TUX851974:TUX852042 UET851974:UET852042 UOP851974:UOP852042 UYL851974:UYL852042 VIH851974:VIH852042 VSD851974:VSD852042 WBZ851974:WBZ852042 WLV851974:WLV852042 WVR851974:WVR852042 J917510:J917578 JF917510:JF917578 TB917510:TB917578 ACX917510:ACX917578 AMT917510:AMT917578 AWP917510:AWP917578 BGL917510:BGL917578 BQH917510:BQH917578 CAD917510:CAD917578 CJZ917510:CJZ917578 CTV917510:CTV917578 DDR917510:DDR917578 DNN917510:DNN917578 DXJ917510:DXJ917578 EHF917510:EHF917578 ERB917510:ERB917578 FAX917510:FAX917578 FKT917510:FKT917578 FUP917510:FUP917578 GEL917510:GEL917578 GOH917510:GOH917578 GYD917510:GYD917578 HHZ917510:HHZ917578 HRV917510:HRV917578 IBR917510:IBR917578 ILN917510:ILN917578 IVJ917510:IVJ917578 JFF917510:JFF917578 JPB917510:JPB917578 JYX917510:JYX917578 KIT917510:KIT917578 KSP917510:KSP917578 LCL917510:LCL917578 LMH917510:LMH917578 LWD917510:LWD917578 MFZ917510:MFZ917578 MPV917510:MPV917578 MZR917510:MZR917578 NJN917510:NJN917578 NTJ917510:NTJ917578 ODF917510:ODF917578 ONB917510:ONB917578 OWX917510:OWX917578 PGT917510:PGT917578 PQP917510:PQP917578 QAL917510:QAL917578 QKH917510:QKH917578 QUD917510:QUD917578 RDZ917510:RDZ917578 RNV917510:RNV917578 RXR917510:RXR917578 SHN917510:SHN917578 SRJ917510:SRJ917578 TBF917510:TBF917578 TLB917510:TLB917578 TUX917510:TUX917578 UET917510:UET917578 UOP917510:UOP917578 UYL917510:UYL917578 VIH917510:VIH917578 VSD917510:VSD917578 WBZ917510:WBZ917578 WLV917510:WLV917578 WVR917510:WVR917578 J983046:J983114 JF983046:JF983114 TB983046:TB983114 ACX983046:ACX983114 AMT983046:AMT983114 AWP983046:AWP983114 BGL983046:BGL983114 BQH983046:BQH983114 CAD983046:CAD983114 CJZ983046:CJZ983114 CTV983046:CTV983114 DDR983046:DDR983114 DNN983046:DNN983114 DXJ983046:DXJ983114 EHF983046:EHF983114 ERB983046:ERB983114 FAX983046:FAX983114 FKT983046:FKT983114 FUP983046:FUP983114 GEL983046:GEL983114 GOH983046:GOH983114 GYD983046:GYD983114 HHZ983046:HHZ983114 HRV983046:HRV983114 IBR983046:IBR983114 ILN983046:ILN983114 IVJ983046:IVJ983114 JFF983046:JFF983114 JPB983046:JPB983114 JYX983046:JYX983114 KIT983046:KIT983114 KSP983046:KSP983114 LCL983046:LCL983114 LMH983046:LMH983114 LWD983046:LWD983114 MFZ983046:MFZ983114 MPV983046:MPV983114 MZR983046:MZR983114 NJN983046:NJN983114 NTJ983046:NTJ983114 ODF983046:ODF983114 ONB983046:ONB983114 OWX983046:OWX983114 PGT983046:PGT983114 PQP983046:PQP983114 QAL983046:QAL983114 QKH983046:QKH983114 QUD983046:QUD983114 RDZ983046:RDZ983114 RNV983046:RNV983114 RXR983046:RXR983114 SHN983046:SHN983114 SRJ983046:SRJ983114 TBF983046:TBF983114 TLB983046:TLB983114 TUX983046:TUX983114 UET983046:UET983114 UOP983046:UOP983114 UYL983046:UYL983114 VIH983046:VIH983114 VSD983046:VSD983114 WBZ983046:WBZ983114 WLV983046:WLV983114">
      <formula1>#REF!</formula1>
    </dataValidation>
    <dataValidation type="list" allowBlank="1" showInputMessage="1" showErrorMessage="1" sqref="C6:C74 IY6:IY74 SU6:SU74 ACQ6:ACQ74 AMM6:AMM74 AWI6:AWI74 BGE6:BGE74 BQA6:BQA74 BZW6:BZW74 CJS6:CJS74 CTO6:CTO74 DDK6:DDK74 DNG6:DNG74 DXC6:DXC74 EGY6:EGY74 EQU6:EQU74 FAQ6:FAQ74 FKM6:FKM74 FUI6:FUI74 GEE6:GEE74 GOA6:GOA74 GXW6:GXW74 HHS6:HHS74 HRO6:HRO74 IBK6:IBK74 ILG6:ILG74 IVC6:IVC74 JEY6:JEY74 JOU6:JOU74 JYQ6:JYQ74 KIM6:KIM74 KSI6:KSI74 LCE6:LCE74 LMA6:LMA74 LVW6:LVW74 MFS6:MFS74 MPO6:MPO74 MZK6:MZK74 NJG6:NJG74 NTC6:NTC74 OCY6:OCY74 OMU6:OMU74 OWQ6:OWQ74 PGM6:PGM74 PQI6:PQI74 QAE6:QAE74 QKA6:QKA74 QTW6:QTW74 RDS6:RDS74 RNO6:RNO74 RXK6:RXK74 SHG6:SHG74 SRC6:SRC74 TAY6:TAY74 TKU6:TKU74 TUQ6:TUQ74 UEM6:UEM74 UOI6:UOI74 UYE6:UYE74 VIA6:VIA74 VRW6:VRW74 WBS6:WBS74 WLO6:WLO74 WVK6:WVK74 C65542:C65610 IY65542:IY65610 SU65542:SU65610 ACQ65542:ACQ65610 AMM65542:AMM65610 AWI65542:AWI65610 BGE65542:BGE65610 BQA65542:BQA65610 BZW65542:BZW65610 CJS65542:CJS65610 CTO65542:CTO65610 DDK65542:DDK65610 DNG65542:DNG65610 DXC65542:DXC65610 EGY65542:EGY65610 EQU65542:EQU65610 FAQ65542:FAQ65610 FKM65542:FKM65610 FUI65542:FUI65610 GEE65542:GEE65610 GOA65542:GOA65610 GXW65542:GXW65610 HHS65542:HHS65610 HRO65542:HRO65610 IBK65542:IBK65610 ILG65542:ILG65610 IVC65542:IVC65610 JEY65542:JEY65610 JOU65542:JOU65610 JYQ65542:JYQ65610 KIM65542:KIM65610 KSI65542:KSI65610 LCE65542:LCE65610 LMA65542:LMA65610 LVW65542:LVW65610 MFS65542:MFS65610 MPO65542:MPO65610 MZK65542:MZK65610 NJG65542:NJG65610 NTC65542:NTC65610 OCY65542:OCY65610 OMU65542:OMU65610 OWQ65542:OWQ65610 PGM65542:PGM65610 PQI65542:PQI65610 QAE65542:QAE65610 QKA65542:QKA65610 QTW65542:QTW65610 RDS65542:RDS65610 RNO65542:RNO65610 RXK65542:RXK65610 SHG65542:SHG65610 SRC65542:SRC65610 TAY65542:TAY65610 TKU65542:TKU65610 TUQ65542:TUQ65610 UEM65542:UEM65610 UOI65542:UOI65610 UYE65542:UYE65610 VIA65542:VIA65610 VRW65542:VRW65610 WBS65542:WBS65610 WLO65542:WLO65610 WVK65542:WVK65610 C131078:C131146 IY131078:IY131146 SU131078:SU131146 ACQ131078:ACQ131146 AMM131078:AMM131146 AWI131078:AWI131146 BGE131078:BGE131146 BQA131078:BQA131146 BZW131078:BZW131146 CJS131078:CJS131146 CTO131078:CTO131146 DDK131078:DDK131146 DNG131078:DNG131146 DXC131078:DXC131146 EGY131078:EGY131146 EQU131078:EQU131146 FAQ131078:FAQ131146 FKM131078:FKM131146 FUI131078:FUI131146 GEE131078:GEE131146 GOA131078:GOA131146 GXW131078:GXW131146 HHS131078:HHS131146 HRO131078:HRO131146 IBK131078:IBK131146 ILG131078:ILG131146 IVC131078:IVC131146 JEY131078:JEY131146 JOU131078:JOU131146 JYQ131078:JYQ131146 KIM131078:KIM131146 KSI131078:KSI131146 LCE131078:LCE131146 LMA131078:LMA131146 LVW131078:LVW131146 MFS131078:MFS131146 MPO131078:MPO131146 MZK131078:MZK131146 NJG131078:NJG131146 NTC131078:NTC131146 OCY131078:OCY131146 OMU131078:OMU131146 OWQ131078:OWQ131146 PGM131078:PGM131146 PQI131078:PQI131146 QAE131078:QAE131146 QKA131078:QKA131146 QTW131078:QTW131146 RDS131078:RDS131146 RNO131078:RNO131146 RXK131078:RXK131146 SHG131078:SHG131146 SRC131078:SRC131146 TAY131078:TAY131146 TKU131078:TKU131146 TUQ131078:TUQ131146 UEM131078:UEM131146 UOI131078:UOI131146 UYE131078:UYE131146 VIA131078:VIA131146 VRW131078:VRW131146 WBS131078:WBS131146 WLO131078:WLO131146 WVK131078:WVK131146 C196614:C196682 IY196614:IY196682 SU196614:SU196682 ACQ196614:ACQ196682 AMM196614:AMM196682 AWI196614:AWI196682 BGE196614:BGE196682 BQA196614:BQA196682 BZW196614:BZW196682 CJS196614:CJS196682 CTO196614:CTO196682 DDK196614:DDK196682 DNG196614:DNG196682 DXC196614:DXC196682 EGY196614:EGY196682 EQU196614:EQU196682 FAQ196614:FAQ196682 FKM196614:FKM196682 FUI196614:FUI196682 GEE196614:GEE196682 GOA196614:GOA196682 GXW196614:GXW196682 HHS196614:HHS196682 HRO196614:HRO196682 IBK196614:IBK196682 ILG196614:ILG196682 IVC196614:IVC196682 JEY196614:JEY196682 JOU196614:JOU196682 JYQ196614:JYQ196682 KIM196614:KIM196682 KSI196614:KSI196682 LCE196614:LCE196682 LMA196614:LMA196682 LVW196614:LVW196682 MFS196614:MFS196682 MPO196614:MPO196682 MZK196614:MZK196682 NJG196614:NJG196682 NTC196614:NTC196682 OCY196614:OCY196682 OMU196614:OMU196682 OWQ196614:OWQ196682 PGM196614:PGM196682 PQI196614:PQI196682 QAE196614:QAE196682 QKA196614:QKA196682 QTW196614:QTW196682 RDS196614:RDS196682 RNO196614:RNO196682 RXK196614:RXK196682 SHG196614:SHG196682 SRC196614:SRC196682 TAY196614:TAY196682 TKU196614:TKU196682 TUQ196614:TUQ196682 UEM196614:UEM196682 UOI196614:UOI196682 UYE196614:UYE196682 VIA196614:VIA196682 VRW196614:VRW196682 WBS196614:WBS196682 WLO196614:WLO196682 WVK196614:WVK196682 C262150:C262218 IY262150:IY262218 SU262150:SU262218 ACQ262150:ACQ262218 AMM262150:AMM262218 AWI262150:AWI262218 BGE262150:BGE262218 BQA262150:BQA262218 BZW262150:BZW262218 CJS262150:CJS262218 CTO262150:CTO262218 DDK262150:DDK262218 DNG262150:DNG262218 DXC262150:DXC262218 EGY262150:EGY262218 EQU262150:EQU262218 FAQ262150:FAQ262218 FKM262150:FKM262218 FUI262150:FUI262218 GEE262150:GEE262218 GOA262150:GOA262218 GXW262150:GXW262218 HHS262150:HHS262218 HRO262150:HRO262218 IBK262150:IBK262218 ILG262150:ILG262218 IVC262150:IVC262218 JEY262150:JEY262218 JOU262150:JOU262218 JYQ262150:JYQ262218 KIM262150:KIM262218 KSI262150:KSI262218 LCE262150:LCE262218 LMA262150:LMA262218 LVW262150:LVW262218 MFS262150:MFS262218 MPO262150:MPO262218 MZK262150:MZK262218 NJG262150:NJG262218 NTC262150:NTC262218 OCY262150:OCY262218 OMU262150:OMU262218 OWQ262150:OWQ262218 PGM262150:PGM262218 PQI262150:PQI262218 QAE262150:QAE262218 QKA262150:QKA262218 QTW262150:QTW262218 RDS262150:RDS262218 RNO262150:RNO262218 RXK262150:RXK262218 SHG262150:SHG262218 SRC262150:SRC262218 TAY262150:TAY262218 TKU262150:TKU262218 TUQ262150:TUQ262218 UEM262150:UEM262218 UOI262150:UOI262218 UYE262150:UYE262218 VIA262150:VIA262218 VRW262150:VRW262218 WBS262150:WBS262218 WLO262150:WLO262218 WVK262150:WVK262218 C327686:C327754 IY327686:IY327754 SU327686:SU327754 ACQ327686:ACQ327754 AMM327686:AMM327754 AWI327686:AWI327754 BGE327686:BGE327754 BQA327686:BQA327754 BZW327686:BZW327754 CJS327686:CJS327754 CTO327686:CTO327754 DDK327686:DDK327754 DNG327686:DNG327754 DXC327686:DXC327754 EGY327686:EGY327754 EQU327686:EQU327754 FAQ327686:FAQ327754 FKM327686:FKM327754 FUI327686:FUI327754 GEE327686:GEE327754 GOA327686:GOA327754 GXW327686:GXW327754 HHS327686:HHS327754 HRO327686:HRO327754 IBK327686:IBK327754 ILG327686:ILG327754 IVC327686:IVC327754 JEY327686:JEY327754 JOU327686:JOU327754 JYQ327686:JYQ327754 KIM327686:KIM327754 KSI327686:KSI327754 LCE327686:LCE327754 LMA327686:LMA327754 LVW327686:LVW327754 MFS327686:MFS327754 MPO327686:MPO327754 MZK327686:MZK327754 NJG327686:NJG327754 NTC327686:NTC327754 OCY327686:OCY327754 OMU327686:OMU327754 OWQ327686:OWQ327754 PGM327686:PGM327754 PQI327686:PQI327754 QAE327686:QAE327754 QKA327686:QKA327754 QTW327686:QTW327754 RDS327686:RDS327754 RNO327686:RNO327754 RXK327686:RXK327754 SHG327686:SHG327754 SRC327686:SRC327754 TAY327686:TAY327754 TKU327686:TKU327754 TUQ327686:TUQ327754 UEM327686:UEM327754 UOI327686:UOI327754 UYE327686:UYE327754 VIA327686:VIA327754 VRW327686:VRW327754 WBS327686:WBS327754 WLO327686:WLO327754 WVK327686:WVK327754 C393222:C393290 IY393222:IY393290 SU393222:SU393290 ACQ393222:ACQ393290 AMM393222:AMM393290 AWI393222:AWI393290 BGE393222:BGE393290 BQA393222:BQA393290 BZW393222:BZW393290 CJS393222:CJS393290 CTO393222:CTO393290 DDK393222:DDK393290 DNG393222:DNG393290 DXC393222:DXC393290 EGY393222:EGY393290 EQU393222:EQU393290 FAQ393222:FAQ393290 FKM393222:FKM393290 FUI393222:FUI393290 GEE393222:GEE393290 GOA393222:GOA393290 GXW393222:GXW393290 HHS393222:HHS393290 HRO393222:HRO393290 IBK393222:IBK393290 ILG393222:ILG393290 IVC393222:IVC393290 JEY393222:JEY393290 JOU393222:JOU393290 JYQ393222:JYQ393290 KIM393222:KIM393290 KSI393222:KSI393290 LCE393222:LCE393290 LMA393222:LMA393290 LVW393222:LVW393290 MFS393222:MFS393290 MPO393222:MPO393290 MZK393222:MZK393290 NJG393222:NJG393290 NTC393222:NTC393290 OCY393222:OCY393290 OMU393222:OMU393290 OWQ393222:OWQ393290 PGM393222:PGM393290 PQI393222:PQI393290 QAE393222:QAE393290 QKA393222:QKA393290 QTW393222:QTW393290 RDS393222:RDS393290 RNO393222:RNO393290 RXK393222:RXK393290 SHG393222:SHG393290 SRC393222:SRC393290 TAY393222:TAY393290 TKU393222:TKU393290 TUQ393222:TUQ393290 UEM393222:UEM393290 UOI393222:UOI393290 UYE393222:UYE393290 VIA393222:VIA393290 VRW393222:VRW393290 WBS393222:WBS393290 WLO393222:WLO393290 WVK393222:WVK393290 C458758:C458826 IY458758:IY458826 SU458758:SU458826 ACQ458758:ACQ458826 AMM458758:AMM458826 AWI458758:AWI458826 BGE458758:BGE458826 BQA458758:BQA458826 BZW458758:BZW458826 CJS458758:CJS458826 CTO458758:CTO458826 DDK458758:DDK458826 DNG458758:DNG458826 DXC458758:DXC458826 EGY458758:EGY458826 EQU458758:EQU458826 FAQ458758:FAQ458826 FKM458758:FKM458826 FUI458758:FUI458826 GEE458758:GEE458826 GOA458758:GOA458826 GXW458758:GXW458826 HHS458758:HHS458826 HRO458758:HRO458826 IBK458758:IBK458826 ILG458758:ILG458826 IVC458758:IVC458826 JEY458758:JEY458826 JOU458758:JOU458826 JYQ458758:JYQ458826 KIM458758:KIM458826 KSI458758:KSI458826 LCE458758:LCE458826 LMA458758:LMA458826 LVW458758:LVW458826 MFS458758:MFS458826 MPO458758:MPO458826 MZK458758:MZK458826 NJG458758:NJG458826 NTC458758:NTC458826 OCY458758:OCY458826 OMU458758:OMU458826 OWQ458758:OWQ458826 PGM458758:PGM458826 PQI458758:PQI458826 QAE458758:QAE458826 QKA458758:QKA458826 QTW458758:QTW458826 RDS458758:RDS458826 RNO458758:RNO458826 RXK458758:RXK458826 SHG458758:SHG458826 SRC458758:SRC458826 TAY458758:TAY458826 TKU458758:TKU458826 TUQ458758:TUQ458826 UEM458758:UEM458826 UOI458758:UOI458826 UYE458758:UYE458826 VIA458758:VIA458826 VRW458758:VRW458826 WBS458758:WBS458826 WLO458758:WLO458826 WVK458758:WVK458826 C524294:C524362 IY524294:IY524362 SU524294:SU524362 ACQ524294:ACQ524362 AMM524294:AMM524362 AWI524294:AWI524362 BGE524294:BGE524362 BQA524294:BQA524362 BZW524294:BZW524362 CJS524294:CJS524362 CTO524294:CTO524362 DDK524294:DDK524362 DNG524294:DNG524362 DXC524294:DXC524362 EGY524294:EGY524362 EQU524294:EQU524362 FAQ524294:FAQ524362 FKM524294:FKM524362 FUI524294:FUI524362 GEE524294:GEE524362 GOA524294:GOA524362 GXW524294:GXW524362 HHS524294:HHS524362 HRO524294:HRO524362 IBK524294:IBK524362 ILG524294:ILG524362 IVC524294:IVC524362 JEY524294:JEY524362 JOU524294:JOU524362 JYQ524294:JYQ524362 KIM524294:KIM524362 KSI524294:KSI524362 LCE524294:LCE524362 LMA524294:LMA524362 LVW524294:LVW524362 MFS524294:MFS524362 MPO524294:MPO524362 MZK524294:MZK524362 NJG524294:NJG524362 NTC524294:NTC524362 OCY524294:OCY524362 OMU524294:OMU524362 OWQ524294:OWQ524362 PGM524294:PGM524362 PQI524294:PQI524362 QAE524294:QAE524362 QKA524294:QKA524362 QTW524294:QTW524362 RDS524294:RDS524362 RNO524294:RNO524362 RXK524294:RXK524362 SHG524294:SHG524362 SRC524294:SRC524362 TAY524294:TAY524362 TKU524294:TKU524362 TUQ524294:TUQ524362 UEM524294:UEM524362 UOI524294:UOI524362 UYE524294:UYE524362 VIA524294:VIA524362 VRW524294:VRW524362 WBS524294:WBS524362 WLO524294:WLO524362 WVK524294:WVK524362 C589830:C589898 IY589830:IY589898 SU589830:SU589898 ACQ589830:ACQ589898 AMM589830:AMM589898 AWI589830:AWI589898 BGE589830:BGE589898 BQA589830:BQA589898 BZW589830:BZW589898 CJS589830:CJS589898 CTO589830:CTO589898 DDK589830:DDK589898 DNG589830:DNG589898 DXC589830:DXC589898 EGY589830:EGY589898 EQU589830:EQU589898 FAQ589830:FAQ589898 FKM589830:FKM589898 FUI589830:FUI589898 GEE589830:GEE589898 GOA589830:GOA589898 GXW589830:GXW589898 HHS589830:HHS589898 HRO589830:HRO589898 IBK589830:IBK589898 ILG589830:ILG589898 IVC589830:IVC589898 JEY589830:JEY589898 JOU589830:JOU589898 JYQ589830:JYQ589898 KIM589830:KIM589898 KSI589830:KSI589898 LCE589830:LCE589898 LMA589830:LMA589898 LVW589830:LVW589898 MFS589830:MFS589898 MPO589830:MPO589898 MZK589830:MZK589898 NJG589830:NJG589898 NTC589830:NTC589898 OCY589830:OCY589898 OMU589830:OMU589898 OWQ589830:OWQ589898 PGM589830:PGM589898 PQI589830:PQI589898 QAE589830:QAE589898 QKA589830:QKA589898 QTW589830:QTW589898 RDS589830:RDS589898 RNO589830:RNO589898 RXK589830:RXK589898 SHG589830:SHG589898 SRC589830:SRC589898 TAY589830:TAY589898 TKU589830:TKU589898 TUQ589830:TUQ589898 UEM589830:UEM589898 UOI589830:UOI589898 UYE589830:UYE589898 VIA589830:VIA589898 VRW589830:VRW589898 WBS589830:WBS589898 WLO589830:WLO589898 WVK589830:WVK589898 C655366:C655434 IY655366:IY655434 SU655366:SU655434 ACQ655366:ACQ655434 AMM655366:AMM655434 AWI655366:AWI655434 BGE655366:BGE655434 BQA655366:BQA655434 BZW655366:BZW655434 CJS655366:CJS655434 CTO655366:CTO655434 DDK655366:DDK655434 DNG655366:DNG655434 DXC655366:DXC655434 EGY655366:EGY655434 EQU655366:EQU655434 FAQ655366:FAQ655434 FKM655366:FKM655434 FUI655366:FUI655434 GEE655366:GEE655434 GOA655366:GOA655434 GXW655366:GXW655434 HHS655366:HHS655434 HRO655366:HRO655434 IBK655366:IBK655434 ILG655366:ILG655434 IVC655366:IVC655434 JEY655366:JEY655434 JOU655366:JOU655434 JYQ655366:JYQ655434 KIM655366:KIM655434 KSI655366:KSI655434 LCE655366:LCE655434 LMA655366:LMA655434 LVW655366:LVW655434 MFS655366:MFS655434 MPO655366:MPO655434 MZK655366:MZK655434 NJG655366:NJG655434 NTC655366:NTC655434 OCY655366:OCY655434 OMU655366:OMU655434 OWQ655366:OWQ655434 PGM655366:PGM655434 PQI655366:PQI655434 QAE655366:QAE655434 QKA655366:QKA655434 QTW655366:QTW655434 RDS655366:RDS655434 RNO655366:RNO655434 RXK655366:RXK655434 SHG655366:SHG655434 SRC655366:SRC655434 TAY655366:TAY655434 TKU655366:TKU655434 TUQ655366:TUQ655434 UEM655366:UEM655434 UOI655366:UOI655434 UYE655366:UYE655434 VIA655366:VIA655434 VRW655366:VRW655434 WBS655366:WBS655434 WLO655366:WLO655434 WVK655366:WVK655434 C720902:C720970 IY720902:IY720970 SU720902:SU720970 ACQ720902:ACQ720970 AMM720902:AMM720970 AWI720902:AWI720970 BGE720902:BGE720970 BQA720902:BQA720970 BZW720902:BZW720970 CJS720902:CJS720970 CTO720902:CTO720970 DDK720902:DDK720970 DNG720902:DNG720970 DXC720902:DXC720970 EGY720902:EGY720970 EQU720902:EQU720970 FAQ720902:FAQ720970 FKM720902:FKM720970 FUI720902:FUI720970 GEE720902:GEE720970 GOA720902:GOA720970 GXW720902:GXW720970 HHS720902:HHS720970 HRO720902:HRO720970 IBK720902:IBK720970 ILG720902:ILG720970 IVC720902:IVC720970 JEY720902:JEY720970 JOU720902:JOU720970 JYQ720902:JYQ720970 KIM720902:KIM720970 KSI720902:KSI720970 LCE720902:LCE720970 LMA720902:LMA720970 LVW720902:LVW720970 MFS720902:MFS720970 MPO720902:MPO720970 MZK720902:MZK720970 NJG720902:NJG720970 NTC720902:NTC720970 OCY720902:OCY720970 OMU720902:OMU720970 OWQ720902:OWQ720970 PGM720902:PGM720970 PQI720902:PQI720970 QAE720902:QAE720970 QKA720902:QKA720970 QTW720902:QTW720970 RDS720902:RDS720970 RNO720902:RNO720970 RXK720902:RXK720970 SHG720902:SHG720970 SRC720902:SRC720970 TAY720902:TAY720970 TKU720902:TKU720970 TUQ720902:TUQ720970 UEM720902:UEM720970 UOI720902:UOI720970 UYE720902:UYE720970 VIA720902:VIA720970 VRW720902:VRW720970 WBS720902:WBS720970 WLO720902:WLO720970 WVK720902:WVK720970 C786438:C786506 IY786438:IY786506 SU786438:SU786506 ACQ786438:ACQ786506 AMM786438:AMM786506 AWI786438:AWI786506 BGE786438:BGE786506 BQA786438:BQA786506 BZW786438:BZW786506 CJS786438:CJS786506 CTO786438:CTO786506 DDK786438:DDK786506 DNG786438:DNG786506 DXC786438:DXC786506 EGY786438:EGY786506 EQU786438:EQU786506 FAQ786438:FAQ786506 FKM786438:FKM786506 FUI786438:FUI786506 GEE786438:GEE786506 GOA786438:GOA786506 GXW786438:GXW786506 HHS786438:HHS786506 HRO786438:HRO786506 IBK786438:IBK786506 ILG786438:ILG786506 IVC786438:IVC786506 JEY786438:JEY786506 JOU786438:JOU786506 JYQ786438:JYQ786506 KIM786438:KIM786506 KSI786438:KSI786506 LCE786438:LCE786506 LMA786438:LMA786506 LVW786438:LVW786506 MFS786438:MFS786506 MPO786438:MPO786506 MZK786438:MZK786506 NJG786438:NJG786506 NTC786438:NTC786506 OCY786438:OCY786506 OMU786438:OMU786506 OWQ786438:OWQ786506 PGM786438:PGM786506 PQI786438:PQI786506 QAE786438:QAE786506 QKA786438:QKA786506 QTW786438:QTW786506 RDS786438:RDS786506 RNO786438:RNO786506 RXK786438:RXK786506 SHG786438:SHG786506 SRC786438:SRC786506 TAY786438:TAY786506 TKU786438:TKU786506 TUQ786438:TUQ786506 UEM786438:UEM786506 UOI786438:UOI786506 UYE786438:UYE786506 VIA786438:VIA786506 VRW786438:VRW786506 WBS786438:WBS786506 WLO786438:WLO786506 WVK786438:WVK786506 C851974:C852042 IY851974:IY852042 SU851974:SU852042 ACQ851974:ACQ852042 AMM851974:AMM852042 AWI851974:AWI852042 BGE851974:BGE852042 BQA851974:BQA852042 BZW851974:BZW852042 CJS851974:CJS852042 CTO851974:CTO852042 DDK851974:DDK852042 DNG851974:DNG852042 DXC851974:DXC852042 EGY851974:EGY852042 EQU851974:EQU852042 FAQ851974:FAQ852042 FKM851974:FKM852042 FUI851974:FUI852042 GEE851974:GEE852042 GOA851974:GOA852042 GXW851974:GXW852042 HHS851974:HHS852042 HRO851974:HRO852042 IBK851974:IBK852042 ILG851974:ILG852042 IVC851974:IVC852042 JEY851974:JEY852042 JOU851974:JOU852042 JYQ851974:JYQ852042 KIM851974:KIM852042 KSI851974:KSI852042 LCE851974:LCE852042 LMA851974:LMA852042 LVW851974:LVW852042 MFS851974:MFS852042 MPO851974:MPO852042 MZK851974:MZK852042 NJG851974:NJG852042 NTC851974:NTC852042 OCY851974:OCY852042 OMU851974:OMU852042 OWQ851974:OWQ852042 PGM851974:PGM852042 PQI851974:PQI852042 QAE851974:QAE852042 QKA851974:QKA852042 QTW851974:QTW852042 RDS851974:RDS852042 RNO851974:RNO852042 RXK851974:RXK852042 SHG851974:SHG852042 SRC851974:SRC852042 TAY851974:TAY852042 TKU851974:TKU852042 TUQ851974:TUQ852042 UEM851974:UEM852042 UOI851974:UOI852042 UYE851974:UYE852042 VIA851974:VIA852042 VRW851974:VRW852042 WBS851974:WBS852042 WLO851974:WLO852042 WVK851974:WVK852042 C917510:C917578 IY917510:IY917578 SU917510:SU917578 ACQ917510:ACQ917578 AMM917510:AMM917578 AWI917510:AWI917578 BGE917510:BGE917578 BQA917510:BQA917578 BZW917510:BZW917578 CJS917510:CJS917578 CTO917510:CTO917578 DDK917510:DDK917578 DNG917510:DNG917578 DXC917510:DXC917578 EGY917510:EGY917578 EQU917510:EQU917578 FAQ917510:FAQ917578 FKM917510:FKM917578 FUI917510:FUI917578 GEE917510:GEE917578 GOA917510:GOA917578 GXW917510:GXW917578 HHS917510:HHS917578 HRO917510:HRO917578 IBK917510:IBK917578 ILG917510:ILG917578 IVC917510:IVC917578 JEY917510:JEY917578 JOU917510:JOU917578 JYQ917510:JYQ917578 KIM917510:KIM917578 KSI917510:KSI917578 LCE917510:LCE917578 LMA917510:LMA917578 LVW917510:LVW917578 MFS917510:MFS917578 MPO917510:MPO917578 MZK917510:MZK917578 NJG917510:NJG917578 NTC917510:NTC917578 OCY917510:OCY917578 OMU917510:OMU917578 OWQ917510:OWQ917578 PGM917510:PGM917578 PQI917510:PQI917578 QAE917510:QAE917578 QKA917510:QKA917578 QTW917510:QTW917578 RDS917510:RDS917578 RNO917510:RNO917578 RXK917510:RXK917578 SHG917510:SHG917578 SRC917510:SRC917578 TAY917510:TAY917578 TKU917510:TKU917578 TUQ917510:TUQ917578 UEM917510:UEM917578 UOI917510:UOI917578 UYE917510:UYE917578 VIA917510:VIA917578 VRW917510:VRW917578 WBS917510:WBS917578 WLO917510:WLO917578 WVK917510:WVK917578 C983046:C983114 IY983046:IY983114 SU983046:SU983114 ACQ983046:ACQ983114 AMM983046:AMM983114 AWI983046:AWI983114 BGE983046:BGE983114 BQA983046:BQA983114 BZW983046:BZW983114 CJS983046:CJS983114 CTO983046:CTO983114 DDK983046:DDK983114 DNG983046:DNG983114 DXC983046:DXC983114 EGY983046:EGY983114 EQU983046:EQU983114 FAQ983046:FAQ983114 FKM983046:FKM983114 FUI983046:FUI983114 GEE983046:GEE983114 GOA983046:GOA983114 GXW983046:GXW983114 HHS983046:HHS983114 HRO983046:HRO983114 IBK983046:IBK983114 ILG983046:ILG983114 IVC983046:IVC983114 JEY983046:JEY983114 JOU983046:JOU983114 JYQ983046:JYQ983114 KIM983046:KIM983114 KSI983046:KSI983114 LCE983046:LCE983114 LMA983046:LMA983114 LVW983046:LVW983114 MFS983046:MFS983114 MPO983046:MPO983114 MZK983046:MZK983114 NJG983046:NJG983114 NTC983046:NTC983114 OCY983046:OCY983114 OMU983046:OMU983114 OWQ983046:OWQ983114 PGM983046:PGM983114 PQI983046:PQI983114 QAE983046:QAE983114 QKA983046:QKA983114 QTW983046:QTW983114 RDS983046:RDS983114 RNO983046:RNO983114 RXK983046:RXK983114 SHG983046:SHG983114 SRC983046:SRC983114 TAY983046:TAY983114 TKU983046:TKU983114 TUQ983046:TUQ983114 UEM983046:UEM983114 UOI983046:UOI983114 UYE983046:UYE983114 VIA983046:VIA983114 VRW983046:VRW983114 WBS983046:WBS983114 WLO983046:WLO983114 WVK983046:WVK983114">
      <formula1>Area</formula1>
    </dataValidation>
    <dataValidation type="list" allowBlank="1" showInputMessage="1" showErrorMessage="1" sqref="J6:J74">
      <formula1>$T$1:$T$3</formula1>
    </dataValidation>
  </dataValidations>
  <hyperlinks>
    <hyperlink ref="C5" location="'Setup Tables'!A5" tooltip="Click to add a new Area" display="Area"/>
    <hyperlink ref="D5" location="'Setup Tables'!B5" tooltip="Click to add a new Category" display="Category"/>
    <hyperlink ref="G5" location="'Setup Tables'!C5" tooltip="Click to add a new name" display="Originator"/>
    <hyperlink ref="H5" location="'Setup Tables'!C5" tooltip="Click to add a new name" display="Owner"/>
  </hyperlinks>
  <pageMargins left="0.70866141732283472" right="0.70866141732283472" top="1.0236220472440944" bottom="0.74803149606299213" header="0.31496062992125984" footer="0.31496062992125984"/>
  <pageSetup paperSize="8" scale="52" fitToHeight="0" orientation="landscape" r:id="rId1"/>
  <headerFooter>
    <oddHeader>&amp;L&amp;"Arial,Regular"&amp;16Issue &amp; Actions Log&amp;C&amp;G</oddHeader>
    <oddFooter xml:space="preserve">&amp;L&amp;"Arial,Regular"&amp;6CRICOS Provider No. 00103D Risk Register&amp;C&amp;"Arial,Regular"&amp;6Warning: uncontrolled when printed. </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90"/>
  <sheetViews>
    <sheetView view="pageLayout" zoomScale="55" zoomScaleNormal="100" zoomScalePageLayoutView="55" workbookViewId="0">
      <selection activeCell="B11" sqref="B11"/>
    </sheetView>
  </sheetViews>
  <sheetFormatPr defaultRowHeight="14.25" x14ac:dyDescent="0.2"/>
  <cols>
    <col min="1" max="1" width="17" style="41" customWidth="1"/>
    <col min="2" max="2" width="24.85546875" style="41" customWidth="1"/>
    <col min="3" max="9" width="10.7109375" style="41" customWidth="1"/>
    <col min="10" max="10" width="9.140625" style="41"/>
    <col min="11" max="11" width="21" style="41" customWidth="1"/>
    <col min="12" max="12" width="11.85546875" style="41" customWidth="1"/>
    <col min="13" max="15" width="9.140625" style="41"/>
    <col min="16" max="16" width="2.85546875" style="41" customWidth="1"/>
    <col min="17" max="17" width="25.7109375" style="41" customWidth="1"/>
    <col min="18" max="18" width="17.7109375" style="41" customWidth="1"/>
    <col min="19" max="256" width="9.140625" style="41"/>
    <col min="257" max="257" width="17" style="41" customWidth="1"/>
    <col min="258" max="258" width="24.85546875" style="41" customWidth="1"/>
    <col min="259" max="265" width="10.7109375" style="41" customWidth="1"/>
    <col min="266" max="266" width="9.140625" style="41"/>
    <col min="267" max="267" width="21" style="41" customWidth="1"/>
    <col min="268" max="268" width="11.85546875" style="41" customWidth="1"/>
    <col min="269" max="271" width="9.140625" style="41"/>
    <col min="272" max="272" width="2.85546875" style="41" customWidth="1"/>
    <col min="273" max="273" width="25.7109375" style="41" customWidth="1"/>
    <col min="274" max="274" width="17.7109375" style="41" customWidth="1"/>
    <col min="275" max="512" width="9.140625" style="41"/>
    <col min="513" max="513" width="17" style="41" customWidth="1"/>
    <col min="514" max="514" width="24.85546875" style="41" customWidth="1"/>
    <col min="515" max="521" width="10.7109375" style="41" customWidth="1"/>
    <col min="522" max="522" width="9.140625" style="41"/>
    <col min="523" max="523" width="21" style="41" customWidth="1"/>
    <col min="524" max="524" width="11.85546875" style="41" customWidth="1"/>
    <col min="525" max="527" width="9.140625" style="41"/>
    <col min="528" max="528" width="2.85546875" style="41" customWidth="1"/>
    <col min="529" max="529" width="25.7109375" style="41" customWidth="1"/>
    <col min="530" max="530" width="17.7109375" style="41" customWidth="1"/>
    <col min="531" max="768" width="9.140625" style="41"/>
    <col min="769" max="769" width="17" style="41" customWidth="1"/>
    <col min="770" max="770" width="24.85546875" style="41" customWidth="1"/>
    <col min="771" max="777" width="10.7109375" style="41" customWidth="1"/>
    <col min="778" max="778" width="9.140625" style="41"/>
    <col min="779" max="779" width="21" style="41" customWidth="1"/>
    <col min="780" max="780" width="11.85546875" style="41" customWidth="1"/>
    <col min="781" max="783" width="9.140625" style="41"/>
    <col min="784" max="784" width="2.85546875" style="41" customWidth="1"/>
    <col min="785" max="785" width="25.7109375" style="41" customWidth="1"/>
    <col min="786" max="786" width="17.7109375" style="41" customWidth="1"/>
    <col min="787" max="1024" width="9.140625" style="41"/>
    <col min="1025" max="1025" width="17" style="41" customWidth="1"/>
    <col min="1026" max="1026" width="24.85546875" style="41" customWidth="1"/>
    <col min="1027" max="1033" width="10.7109375" style="41" customWidth="1"/>
    <col min="1034" max="1034" width="9.140625" style="41"/>
    <col min="1035" max="1035" width="21" style="41" customWidth="1"/>
    <col min="1036" max="1036" width="11.85546875" style="41" customWidth="1"/>
    <col min="1037" max="1039" width="9.140625" style="41"/>
    <col min="1040" max="1040" width="2.85546875" style="41" customWidth="1"/>
    <col min="1041" max="1041" width="25.7109375" style="41" customWidth="1"/>
    <col min="1042" max="1042" width="17.7109375" style="41" customWidth="1"/>
    <col min="1043" max="1280" width="9.140625" style="41"/>
    <col min="1281" max="1281" width="17" style="41" customWidth="1"/>
    <col min="1282" max="1282" width="24.85546875" style="41" customWidth="1"/>
    <col min="1283" max="1289" width="10.7109375" style="41" customWidth="1"/>
    <col min="1290" max="1290" width="9.140625" style="41"/>
    <col min="1291" max="1291" width="21" style="41" customWidth="1"/>
    <col min="1292" max="1292" width="11.85546875" style="41" customWidth="1"/>
    <col min="1293" max="1295" width="9.140625" style="41"/>
    <col min="1296" max="1296" width="2.85546875" style="41" customWidth="1"/>
    <col min="1297" max="1297" width="25.7109375" style="41" customWidth="1"/>
    <col min="1298" max="1298" width="17.7109375" style="41" customWidth="1"/>
    <col min="1299" max="1536" width="9.140625" style="41"/>
    <col min="1537" max="1537" width="17" style="41" customWidth="1"/>
    <col min="1538" max="1538" width="24.85546875" style="41" customWidth="1"/>
    <col min="1539" max="1545" width="10.7109375" style="41" customWidth="1"/>
    <col min="1546" max="1546" width="9.140625" style="41"/>
    <col min="1547" max="1547" width="21" style="41" customWidth="1"/>
    <col min="1548" max="1548" width="11.85546875" style="41" customWidth="1"/>
    <col min="1549" max="1551" width="9.140625" style="41"/>
    <col min="1552" max="1552" width="2.85546875" style="41" customWidth="1"/>
    <col min="1553" max="1553" width="25.7109375" style="41" customWidth="1"/>
    <col min="1554" max="1554" width="17.7109375" style="41" customWidth="1"/>
    <col min="1555" max="1792" width="9.140625" style="41"/>
    <col min="1793" max="1793" width="17" style="41" customWidth="1"/>
    <col min="1794" max="1794" width="24.85546875" style="41" customWidth="1"/>
    <col min="1795" max="1801" width="10.7109375" style="41" customWidth="1"/>
    <col min="1802" max="1802" width="9.140625" style="41"/>
    <col min="1803" max="1803" width="21" style="41" customWidth="1"/>
    <col min="1804" max="1804" width="11.85546875" style="41" customWidth="1"/>
    <col min="1805" max="1807" width="9.140625" style="41"/>
    <col min="1808" max="1808" width="2.85546875" style="41" customWidth="1"/>
    <col min="1809" max="1809" width="25.7109375" style="41" customWidth="1"/>
    <col min="1810" max="1810" width="17.7109375" style="41" customWidth="1"/>
    <col min="1811" max="2048" width="9.140625" style="41"/>
    <col min="2049" max="2049" width="17" style="41" customWidth="1"/>
    <col min="2050" max="2050" width="24.85546875" style="41" customWidth="1"/>
    <col min="2051" max="2057" width="10.7109375" style="41" customWidth="1"/>
    <col min="2058" max="2058" width="9.140625" style="41"/>
    <col min="2059" max="2059" width="21" style="41" customWidth="1"/>
    <col min="2060" max="2060" width="11.85546875" style="41" customWidth="1"/>
    <col min="2061" max="2063" width="9.140625" style="41"/>
    <col min="2064" max="2064" width="2.85546875" style="41" customWidth="1"/>
    <col min="2065" max="2065" width="25.7109375" style="41" customWidth="1"/>
    <col min="2066" max="2066" width="17.7109375" style="41" customWidth="1"/>
    <col min="2067" max="2304" width="9.140625" style="41"/>
    <col min="2305" max="2305" width="17" style="41" customWidth="1"/>
    <col min="2306" max="2306" width="24.85546875" style="41" customWidth="1"/>
    <col min="2307" max="2313" width="10.7109375" style="41" customWidth="1"/>
    <col min="2314" max="2314" width="9.140625" style="41"/>
    <col min="2315" max="2315" width="21" style="41" customWidth="1"/>
    <col min="2316" max="2316" width="11.85546875" style="41" customWidth="1"/>
    <col min="2317" max="2319" width="9.140625" style="41"/>
    <col min="2320" max="2320" width="2.85546875" style="41" customWidth="1"/>
    <col min="2321" max="2321" width="25.7109375" style="41" customWidth="1"/>
    <col min="2322" max="2322" width="17.7109375" style="41" customWidth="1"/>
    <col min="2323" max="2560" width="9.140625" style="41"/>
    <col min="2561" max="2561" width="17" style="41" customWidth="1"/>
    <col min="2562" max="2562" width="24.85546875" style="41" customWidth="1"/>
    <col min="2563" max="2569" width="10.7109375" style="41" customWidth="1"/>
    <col min="2570" max="2570" width="9.140625" style="41"/>
    <col min="2571" max="2571" width="21" style="41" customWidth="1"/>
    <col min="2572" max="2572" width="11.85546875" style="41" customWidth="1"/>
    <col min="2573" max="2575" width="9.140625" style="41"/>
    <col min="2576" max="2576" width="2.85546875" style="41" customWidth="1"/>
    <col min="2577" max="2577" width="25.7109375" style="41" customWidth="1"/>
    <col min="2578" max="2578" width="17.7109375" style="41" customWidth="1"/>
    <col min="2579" max="2816" width="9.140625" style="41"/>
    <col min="2817" max="2817" width="17" style="41" customWidth="1"/>
    <col min="2818" max="2818" width="24.85546875" style="41" customWidth="1"/>
    <col min="2819" max="2825" width="10.7109375" style="41" customWidth="1"/>
    <col min="2826" max="2826" width="9.140625" style="41"/>
    <col min="2827" max="2827" width="21" style="41" customWidth="1"/>
    <col min="2828" max="2828" width="11.85546875" style="41" customWidth="1"/>
    <col min="2829" max="2831" width="9.140625" style="41"/>
    <col min="2832" max="2832" width="2.85546875" style="41" customWidth="1"/>
    <col min="2833" max="2833" width="25.7109375" style="41" customWidth="1"/>
    <col min="2834" max="2834" width="17.7109375" style="41" customWidth="1"/>
    <col min="2835" max="3072" width="9.140625" style="41"/>
    <col min="3073" max="3073" width="17" style="41" customWidth="1"/>
    <col min="3074" max="3074" width="24.85546875" style="41" customWidth="1"/>
    <col min="3075" max="3081" width="10.7109375" style="41" customWidth="1"/>
    <col min="3082" max="3082" width="9.140625" style="41"/>
    <col min="3083" max="3083" width="21" style="41" customWidth="1"/>
    <col min="3084" max="3084" width="11.85546875" style="41" customWidth="1"/>
    <col min="3085" max="3087" width="9.140625" style="41"/>
    <col min="3088" max="3088" width="2.85546875" style="41" customWidth="1"/>
    <col min="3089" max="3089" width="25.7109375" style="41" customWidth="1"/>
    <col min="3090" max="3090" width="17.7109375" style="41" customWidth="1"/>
    <col min="3091" max="3328" width="9.140625" style="41"/>
    <col min="3329" max="3329" width="17" style="41" customWidth="1"/>
    <col min="3330" max="3330" width="24.85546875" style="41" customWidth="1"/>
    <col min="3331" max="3337" width="10.7109375" style="41" customWidth="1"/>
    <col min="3338" max="3338" width="9.140625" style="41"/>
    <col min="3339" max="3339" width="21" style="41" customWidth="1"/>
    <col min="3340" max="3340" width="11.85546875" style="41" customWidth="1"/>
    <col min="3341" max="3343" width="9.140625" style="41"/>
    <col min="3344" max="3344" width="2.85546875" style="41" customWidth="1"/>
    <col min="3345" max="3345" width="25.7109375" style="41" customWidth="1"/>
    <col min="3346" max="3346" width="17.7109375" style="41" customWidth="1"/>
    <col min="3347" max="3584" width="9.140625" style="41"/>
    <col min="3585" max="3585" width="17" style="41" customWidth="1"/>
    <col min="3586" max="3586" width="24.85546875" style="41" customWidth="1"/>
    <col min="3587" max="3593" width="10.7109375" style="41" customWidth="1"/>
    <col min="3594" max="3594" width="9.140625" style="41"/>
    <col min="3595" max="3595" width="21" style="41" customWidth="1"/>
    <col min="3596" max="3596" width="11.85546875" style="41" customWidth="1"/>
    <col min="3597" max="3599" width="9.140625" style="41"/>
    <col min="3600" max="3600" width="2.85546875" style="41" customWidth="1"/>
    <col min="3601" max="3601" width="25.7109375" style="41" customWidth="1"/>
    <col min="3602" max="3602" width="17.7109375" style="41" customWidth="1"/>
    <col min="3603" max="3840" width="9.140625" style="41"/>
    <col min="3841" max="3841" width="17" style="41" customWidth="1"/>
    <col min="3842" max="3842" width="24.85546875" style="41" customWidth="1"/>
    <col min="3843" max="3849" width="10.7109375" style="41" customWidth="1"/>
    <col min="3850" max="3850" width="9.140625" style="41"/>
    <col min="3851" max="3851" width="21" style="41" customWidth="1"/>
    <col min="3852" max="3852" width="11.85546875" style="41" customWidth="1"/>
    <col min="3853" max="3855" width="9.140625" style="41"/>
    <col min="3856" max="3856" width="2.85546875" style="41" customWidth="1"/>
    <col min="3857" max="3857" width="25.7109375" style="41" customWidth="1"/>
    <col min="3858" max="3858" width="17.7109375" style="41" customWidth="1"/>
    <col min="3859" max="4096" width="9.140625" style="41"/>
    <col min="4097" max="4097" width="17" style="41" customWidth="1"/>
    <col min="4098" max="4098" width="24.85546875" style="41" customWidth="1"/>
    <col min="4099" max="4105" width="10.7109375" style="41" customWidth="1"/>
    <col min="4106" max="4106" width="9.140625" style="41"/>
    <col min="4107" max="4107" width="21" style="41" customWidth="1"/>
    <col min="4108" max="4108" width="11.85546875" style="41" customWidth="1"/>
    <col min="4109" max="4111" width="9.140625" style="41"/>
    <col min="4112" max="4112" width="2.85546875" style="41" customWidth="1"/>
    <col min="4113" max="4113" width="25.7109375" style="41" customWidth="1"/>
    <col min="4114" max="4114" width="17.7109375" style="41" customWidth="1"/>
    <col min="4115" max="4352" width="9.140625" style="41"/>
    <col min="4353" max="4353" width="17" style="41" customWidth="1"/>
    <col min="4354" max="4354" width="24.85546875" style="41" customWidth="1"/>
    <col min="4355" max="4361" width="10.7109375" style="41" customWidth="1"/>
    <col min="4362" max="4362" width="9.140625" style="41"/>
    <col min="4363" max="4363" width="21" style="41" customWidth="1"/>
    <col min="4364" max="4364" width="11.85546875" style="41" customWidth="1"/>
    <col min="4365" max="4367" width="9.140625" style="41"/>
    <col min="4368" max="4368" width="2.85546875" style="41" customWidth="1"/>
    <col min="4369" max="4369" width="25.7109375" style="41" customWidth="1"/>
    <col min="4370" max="4370" width="17.7109375" style="41" customWidth="1"/>
    <col min="4371" max="4608" width="9.140625" style="41"/>
    <col min="4609" max="4609" width="17" style="41" customWidth="1"/>
    <col min="4610" max="4610" width="24.85546875" style="41" customWidth="1"/>
    <col min="4611" max="4617" width="10.7109375" style="41" customWidth="1"/>
    <col min="4618" max="4618" width="9.140625" style="41"/>
    <col min="4619" max="4619" width="21" style="41" customWidth="1"/>
    <col min="4620" max="4620" width="11.85546875" style="41" customWidth="1"/>
    <col min="4621" max="4623" width="9.140625" style="41"/>
    <col min="4624" max="4624" width="2.85546875" style="41" customWidth="1"/>
    <col min="4625" max="4625" width="25.7109375" style="41" customWidth="1"/>
    <col min="4626" max="4626" width="17.7109375" style="41" customWidth="1"/>
    <col min="4627" max="4864" width="9.140625" style="41"/>
    <col min="4865" max="4865" width="17" style="41" customWidth="1"/>
    <col min="4866" max="4866" width="24.85546875" style="41" customWidth="1"/>
    <col min="4867" max="4873" width="10.7109375" style="41" customWidth="1"/>
    <col min="4874" max="4874" width="9.140625" style="41"/>
    <col min="4875" max="4875" width="21" style="41" customWidth="1"/>
    <col min="4876" max="4876" width="11.85546875" style="41" customWidth="1"/>
    <col min="4877" max="4879" width="9.140625" style="41"/>
    <col min="4880" max="4880" width="2.85546875" style="41" customWidth="1"/>
    <col min="4881" max="4881" width="25.7109375" style="41" customWidth="1"/>
    <col min="4882" max="4882" width="17.7109375" style="41" customWidth="1"/>
    <col min="4883" max="5120" width="9.140625" style="41"/>
    <col min="5121" max="5121" width="17" style="41" customWidth="1"/>
    <col min="5122" max="5122" width="24.85546875" style="41" customWidth="1"/>
    <col min="5123" max="5129" width="10.7109375" style="41" customWidth="1"/>
    <col min="5130" max="5130" width="9.140625" style="41"/>
    <col min="5131" max="5131" width="21" style="41" customWidth="1"/>
    <col min="5132" max="5132" width="11.85546875" style="41" customWidth="1"/>
    <col min="5133" max="5135" width="9.140625" style="41"/>
    <col min="5136" max="5136" width="2.85546875" style="41" customWidth="1"/>
    <col min="5137" max="5137" width="25.7109375" style="41" customWidth="1"/>
    <col min="5138" max="5138" width="17.7109375" style="41" customWidth="1"/>
    <col min="5139" max="5376" width="9.140625" style="41"/>
    <col min="5377" max="5377" width="17" style="41" customWidth="1"/>
    <col min="5378" max="5378" width="24.85546875" style="41" customWidth="1"/>
    <col min="5379" max="5385" width="10.7109375" style="41" customWidth="1"/>
    <col min="5386" max="5386" width="9.140625" style="41"/>
    <col min="5387" max="5387" width="21" style="41" customWidth="1"/>
    <col min="5388" max="5388" width="11.85546875" style="41" customWidth="1"/>
    <col min="5389" max="5391" width="9.140625" style="41"/>
    <col min="5392" max="5392" width="2.85546875" style="41" customWidth="1"/>
    <col min="5393" max="5393" width="25.7109375" style="41" customWidth="1"/>
    <col min="5394" max="5394" width="17.7109375" style="41" customWidth="1"/>
    <col min="5395" max="5632" width="9.140625" style="41"/>
    <col min="5633" max="5633" width="17" style="41" customWidth="1"/>
    <col min="5634" max="5634" width="24.85546875" style="41" customWidth="1"/>
    <col min="5635" max="5641" width="10.7109375" style="41" customWidth="1"/>
    <col min="5642" max="5642" width="9.140625" style="41"/>
    <col min="5643" max="5643" width="21" style="41" customWidth="1"/>
    <col min="5644" max="5644" width="11.85546875" style="41" customWidth="1"/>
    <col min="5645" max="5647" width="9.140625" style="41"/>
    <col min="5648" max="5648" width="2.85546875" style="41" customWidth="1"/>
    <col min="5649" max="5649" width="25.7109375" style="41" customWidth="1"/>
    <col min="5650" max="5650" width="17.7109375" style="41" customWidth="1"/>
    <col min="5651" max="5888" width="9.140625" style="41"/>
    <col min="5889" max="5889" width="17" style="41" customWidth="1"/>
    <col min="5890" max="5890" width="24.85546875" style="41" customWidth="1"/>
    <col min="5891" max="5897" width="10.7109375" style="41" customWidth="1"/>
    <col min="5898" max="5898" width="9.140625" style="41"/>
    <col min="5899" max="5899" width="21" style="41" customWidth="1"/>
    <col min="5900" max="5900" width="11.85546875" style="41" customWidth="1"/>
    <col min="5901" max="5903" width="9.140625" style="41"/>
    <col min="5904" max="5904" width="2.85546875" style="41" customWidth="1"/>
    <col min="5905" max="5905" width="25.7109375" style="41" customWidth="1"/>
    <col min="5906" max="5906" width="17.7109375" style="41" customWidth="1"/>
    <col min="5907" max="6144" width="9.140625" style="41"/>
    <col min="6145" max="6145" width="17" style="41" customWidth="1"/>
    <col min="6146" max="6146" width="24.85546875" style="41" customWidth="1"/>
    <col min="6147" max="6153" width="10.7109375" style="41" customWidth="1"/>
    <col min="6154" max="6154" width="9.140625" style="41"/>
    <col min="6155" max="6155" width="21" style="41" customWidth="1"/>
    <col min="6156" max="6156" width="11.85546875" style="41" customWidth="1"/>
    <col min="6157" max="6159" width="9.140625" style="41"/>
    <col min="6160" max="6160" width="2.85546875" style="41" customWidth="1"/>
    <col min="6161" max="6161" width="25.7109375" style="41" customWidth="1"/>
    <col min="6162" max="6162" width="17.7109375" style="41" customWidth="1"/>
    <col min="6163" max="6400" width="9.140625" style="41"/>
    <col min="6401" max="6401" width="17" style="41" customWidth="1"/>
    <col min="6402" max="6402" width="24.85546875" style="41" customWidth="1"/>
    <col min="6403" max="6409" width="10.7109375" style="41" customWidth="1"/>
    <col min="6410" max="6410" width="9.140625" style="41"/>
    <col min="6411" max="6411" width="21" style="41" customWidth="1"/>
    <col min="6412" max="6412" width="11.85546875" style="41" customWidth="1"/>
    <col min="6413" max="6415" width="9.140625" style="41"/>
    <col min="6416" max="6416" width="2.85546875" style="41" customWidth="1"/>
    <col min="6417" max="6417" width="25.7109375" style="41" customWidth="1"/>
    <col min="6418" max="6418" width="17.7109375" style="41" customWidth="1"/>
    <col min="6419" max="6656" width="9.140625" style="41"/>
    <col min="6657" max="6657" width="17" style="41" customWidth="1"/>
    <col min="6658" max="6658" width="24.85546875" style="41" customWidth="1"/>
    <col min="6659" max="6665" width="10.7109375" style="41" customWidth="1"/>
    <col min="6666" max="6666" width="9.140625" style="41"/>
    <col min="6667" max="6667" width="21" style="41" customWidth="1"/>
    <col min="6668" max="6668" width="11.85546875" style="41" customWidth="1"/>
    <col min="6669" max="6671" width="9.140625" style="41"/>
    <col min="6672" max="6672" width="2.85546875" style="41" customWidth="1"/>
    <col min="6673" max="6673" width="25.7109375" style="41" customWidth="1"/>
    <col min="6674" max="6674" width="17.7109375" style="41" customWidth="1"/>
    <col min="6675" max="6912" width="9.140625" style="41"/>
    <col min="6913" max="6913" width="17" style="41" customWidth="1"/>
    <col min="6914" max="6914" width="24.85546875" style="41" customWidth="1"/>
    <col min="6915" max="6921" width="10.7109375" style="41" customWidth="1"/>
    <col min="6922" max="6922" width="9.140625" style="41"/>
    <col min="6923" max="6923" width="21" style="41" customWidth="1"/>
    <col min="6924" max="6924" width="11.85546875" style="41" customWidth="1"/>
    <col min="6925" max="6927" width="9.140625" style="41"/>
    <col min="6928" max="6928" width="2.85546875" style="41" customWidth="1"/>
    <col min="6929" max="6929" width="25.7109375" style="41" customWidth="1"/>
    <col min="6930" max="6930" width="17.7109375" style="41" customWidth="1"/>
    <col min="6931" max="7168" width="9.140625" style="41"/>
    <col min="7169" max="7169" width="17" style="41" customWidth="1"/>
    <col min="7170" max="7170" width="24.85546875" style="41" customWidth="1"/>
    <col min="7171" max="7177" width="10.7109375" style="41" customWidth="1"/>
    <col min="7178" max="7178" width="9.140625" style="41"/>
    <col min="7179" max="7179" width="21" style="41" customWidth="1"/>
    <col min="7180" max="7180" width="11.85546875" style="41" customWidth="1"/>
    <col min="7181" max="7183" width="9.140625" style="41"/>
    <col min="7184" max="7184" width="2.85546875" style="41" customWidth="1"/>
    <col min="7185" max="7185" width="25.7109375" style="41" customWidth="1"/>
    <col min="7186" max="7186" width="17.7109375" style="41" customWidth="1"/>
    <col min="7187" max="7424" width="9.140625" style="41"/>
    <col min="7425" max="7425" width="17" style="41" customWidth="1"/>
    <col min="7426" max="7426" width="24.85546875" style="41" customWidth="1"/>
    <col min="7427" max="7433" width="10.7109375" style="41" customWidth="1"/>
    <col min="7434" max="7434" width="9.140625" style="41"/>
    <col min="7435" max="7435" width="21" style="41" customWidth="1"/>
    <col min="7436" max="7436" width="11.85546875" style="41" customWidth="1"/>
    <col min="7437" max="7439" width="9.140625" style="41"/>
    <col min="7440" max="7440" width="2.85546875" style="41" customWidth="1"/>
    <col min="7441" max="7441" width="25.7109375" style="41" customWidth="1"/>
    <col min="7442" max="7442" width="17.7109375" style="41" customWidth="1"/>
    <col min="7443" max="7680" width="9.140625" style="41"/>
    <col min="7681" max="7681" width="17" style="41" customWidth="1"/>
    <col min="7682" max="7682" width="24.85546875" style="41" customWidth="1"/>
    <col min="7683" max="7689" width="10.7109375" style="41" customWidth="1"/>
    <col min="7690" max="7690" width="9.140625" style="41"/>
    <col min="7691" max="7691" width="21" style="41" customWidth="1"/>
    <col min="7692" max="7692" width="11.85546875" style="41" customWidth="1"/>
    <col min="7693" max="7695" width="9.140625" style="41"/>
    <col min="7696" max="7696" width="2.85546875" style="41" customWidth="1"/>
    <col min="7697" max="7697" width="25.7109375" style="41" customWidth="1"/>
    <col min="7698" max="7698" width="17.7109375" style="41" customWidth="1"/>
    <col min="7699" max="7936" width="9.140625" style="41"/>
    <col min="7937" max="7937" width="17" style="41" customWidth="1"/>
    <col min="7938" max="7938" width="24.85546875" style="41" customWidth="1"/>
    <col min="7939" max="7945" width="10.7109375" style="41" customWidth="1"/>
    <col min="7946" max="7946" width="9.140625" style="41"/>
    <col min="7947" max="7947" width="21" style="41" customWidth="1"/>
    <col min="7948" max="7948" width="11.85546875" style="41" customWidth="1"/>
    <col min="7949" max="7951" width="9.140625" style="41"/>
    <col min="7952" max="7952" width="2.85546875" style="41" customWidth="1"/>
    <col min="7953" max="7953" width="25.7109375" style="41" customWidth="1"/>
    <col min="7954" max="7954" width="17.7109375" style="41" customWidth="1"/>
    <col min="7955" max="8192" width="9.140625" style="41"/>
    <col min="8193" max="8193" width="17" style="41" customWidth="1"/>
    <col min="8194" max="8194" width="24.85546875" style="41" customWidth="1"/>
    <col min="8195" max="8201" width="10.7109375" style="41" customWidth="1"/>
    <col min="8202" max="8202" width="9.140625" style="41"/>
    <col min="8203" max="8203" width="21" style="41" customWidth="1"/>
    <col min="8204" max="8204" width="11.85546875" style="41" customWidth="1"/>
    <col min="8205" max="8207" width="9.140625" style="41"/>
    <col min="8208" max="8208" width="2.85546875" style="41" customWidth="1"/>
    <col min="8209" max="8209" width="25.7109375" style="41" customWidth="1"/>
    <col min="8210" max="8210" width="17.7109375" style="41" customWidth="1"/>
    <col min="8211" max="8448" width="9.140625" style="41"/>
    <col min="8449" max="8449" width="17" style="41" customWidth="1"/>
    <col min="8450" max="8450" width="24.85546875" style="41" customWidth="1"/>
    <col min="8451" max="8457" width="10.7109375" style="41" customWidth="1"/>
    <col min="8458" max="8458" width="9.140625" style="41"/>
    <col min="8459" max="8459" width="21" style="41" customWidth="1"/>
    <col min="8460" max="8460" width="11.85546875" style="41" customWidth="1"/>
    <col min="8461" max="8463" width="9.140625" style="41"/>
    <col min="8464" max="8464" width="2.85546875" style="41" customWidth="1"/>
    <col min="8465" max="8465" width="25.7109375" style="41" customWidth="1"/>
    <col min="8466" max="8466" width="17.7109375" style="41" customWidth="1"/>
    <col min="8467" max="8704" width="9.140625" style="41"/>
    <col min="8705" max="8705" width="17" style="41" customWidth="1"/>
    <col min="8706" max="8706" width="24.85546875" style="41" customWidth="1"/>
    <col min="8707" max="8713" width="10.7109375" style="41" customWidth="1"/>
    <col min="8714" max="8714" width="9.140625" style="41"/>
    <col min="8715" max="8715" width="21" style="41" customWidth="1"/>
    <col min="8716" max="8716" width="11.85546875" style="41" customWidth="1"/>
    <col min="8717" max="8719" width="9.140625" style="41"/>
    <col min="8720" max="8720" width="2.85546875" style="41" customWidth="1"/>
    <col min="8721" max="8721" width="25.7109375" style="41" customWidth="1"/>
    <col min="8722" max="8722" width="17.7109375" style="41" customWidth="1"/>
    <col min="8723" max="8960" width="9.140625" style="41"/>
    <col min="8961" max="8961" width="17" style="41" customWidth="1"/>
    <col min="8962" max="8962" width="24.85546875" style="41" customWidth="1"/>
    <col min="8963" max="8969" width="10.7109375" style="41" customWidth="1"/>
    <col min="8970" max="8970" width="9.140625" style="41"/>
    <col min="8971" max="8971" width="21" style="41" customWidth="1"/>
    <col min="8972" max="8972" width="11.85546875" style="41" customWidth="1"/>
    <col min="8973" max="8975" width="9.140625" style="41"/>
    <col min="8976" max="8976" width="2.85546875" style="41" customWidth="1"/>
    <col min="8977" max="8977" width="25.7109375" style="41" customWidth="1"/>
    <col min="8978" max="8978" width="17.7109375" style="41" customWidth="1"/>
    <col min="8979" max="9216" width="9.140625" style="41"/>
    <col min="9217" max="9217" width="17" style="41" customWidth="1"/>
    <col min="9218" max="9218" width="24.85546875" style="41" customWidth="1"/>
    <col min="9219" max="9225" width="10.7109375" style="41" customWidth="1"/>
    <col min="9226" max="9226" width="9.140625" style="41"/>
    <col min="9227" max="9227" width="21" style="41" customWidth="1"/>
    <col min="9228" max="9228" width="11.85546875" style="41" customWidth="1"/>
    <col min="9229" max="9231" width="9.140625" style="41"/>
    <col min="9232" max="9232" width="2.85546875" style="41" customWidth="1"/>
    <col min="9233" max="9233" width="25.7109375" style="41" customWidth="1"/>
    <col min="9234" max="9234" width="17.7109375" style="41" customWidth="1"/>
    <col min="9235" max="9472" width="9.140625" style="41"/>
    <col min="9473" max="9473" width="17" style="41" customWidth="1"/>
    <col min="9474" max="9474" width="24.85546875" style="41" customWidth="1"/>
    <col min="9475" max="9481" width="10.7109375" style="41" customWidth="1"/>
    <col min="9482" max="9482" width="9.140625" style="41"/>
    <col min="9483" max="9483" width="21" style="41" customWidth="1"/>
    <col min="9484" max="9484" width="11.85546875" style="41" customWidth="1"/>
    <col min="9485" max="9487" width="9.140625" style="41"/>
    <col min="9488" max="9488" width="2.85546875" style="41" customWidth="1"/>
    <col min="9489" max="9489" width="25.7109375" style="41" customWidth="1"/>
    <col min="9490" max="9490" width="17.7109375" style="41" customWidth="1"/>
    <col min="9491" max="9728" width="9.140625" style="41"/>
    <col min="9729" max="9729" width="17" style="41" customWidth="1"/>
    <col min="9730" max="9730" width="24.85546875" style="41" customWidth="1"/>
    <col min="9731" max="9737" width="10.7109375" style="41" customWidth="1"/>
    <col min="9738" max="9738" width="9.140625" style="41"/>
    <col min="9739" max="9739" width="21" style="41" customWidth="1"/>
    <col min="9740" max="9740" width="11.85546875" style="41" customWidth="1"/>
    <col min="9741" max="9743" width="9.140625" style="41"/>
    <col min="9744" max="9744" width="2.85546875" style="41" customWidth="1"/>
    <col min="9745" max="9745" width="25.7109375" style="41" customWidth="1"/>
    <col min="9746" max="9746" width="17.7109375" style="41" customWidth="1"/>
    <col min="9747" max="9984" width="9.140625" style="41"/>
    <col min="9985" max="9985" width="17" style="41" customWidth="1"/>
    <col min="9986" max="9986" width="24.85546875" style="41" customWidth="1"/>
    <col min="9987" max="9993" width="10.7109375" style="41" customWidth="1"/>
    <col min="9994" max="9994" width="9.140625" style="41"/>
    <col min="9995" max="9995" width="21" style="41" customWidth="1"/>
    <col min="9996" max="9996" width="11.85546875" style="41" customWidth="1"/>
    <col min="9997" max="9999" width="9.140625" style="41"/>
    <col min="10000" max="10000" width="2.85546875" style="41" customWidth="1"/>
    <col min="10001" max="10001" width="25.7109375" style="41" customWidth="1"/>
    <col min="10002" max="10002" width="17.7109375" style="41" customWidth="1"/>
    <col min="10003" max="10240" width="9.140625" style="41"/>
    <col min="10241" max="10241" width="17" style="41" customWidth="1"/>
    <col min="10242" max="10242" width="24.85546875" style="41" customWidth="1"/>
    <col min="10243" max="10249" width="10.7109375" style="41" customWidth="1"/>
    <col min="10250" max="10250" width="9.140625" style="41"/>
    <col min="10251" max="10251" width="21" style="41" customWidth="1"/>
    <col min="10252" max="10252" width="11.85546875" style="41" customWidth="1"/>
    <col min="10253" max="10255" width="9.140625" style="41"/>
    <col min="10256" max="10256" width="2.85546875" style="41" customWidth="1"/>
    <col min="10257" max="10257" width="25.7109375" style="41" customWidth="1"/>
    <col min="10258" max="10258" width="17.7109375" style="41" customWidth="1"/>
    <col min="10259" max="10496" width="9.140625" style="41"/>
    <col min="10497" max="10497" width="17" style="41" customWidth="1"/>
    <col min="10498" max="10498" width="24.85546875" style="41" customWidth="1"/>
    <col min="10499" max="10505" width="10.7109375" style="41" customWidth="1"/>
    <col min="10506" max="10506" width="9.140625" style="41"/>
    <col min="10507" max="10507" width="21" style="41" customWidth="1"/>
    <col min="10508" max="10508" width="11.85546875" style="41" customWidth="1"/>
    <col min="10509" max="10511" width="9.140625" style="41"/>
    <col min="10512" max="10512" width="2.85546875" style="41" customWidth="1"/>
    <col min="10513" max="10513" width="25.7109375" style="41" customWidth="1"/>
    <col min="10514" max="10514" width="17.7109375" style="41" customWidth="1"/>
    <col min="10515" max="10752" width="9.140625" style="41"/>
    <col min="10753" max="10753" width="17" style="41" customWidth="1"/>
    <col min="10754" max="10754" width="24.85546875" style="41" customWidth="1"/>
    <col min="10755" max="10761" width="10.7109375" style="41" customWidth="1"/>
    <col min="10762" max="10762" width="9.140625" style="41"/>
    <col min="10763" max="10763" width="21" style="41" customWidth="1"/>
    <col min="10764" max="10764" width="11.85546875" style="41" customWidth="1"/>
    <col min="10765" max="10767" width="9.140625" style="41"/>
    <col min="10768" max="10768" width="2.85546875" style="41" customWidth="1"/>
    <col min="10769" max="10769" width="25.7109375" style="41" customWidth="1"/>
    <col min="10770" max="10770" width="17.7109375" style="41" customWidth="1"/>
    <col min="10771" max="11008" width="9.140625" style="41"/>
    <col min="11009" max="11009" width="17" style="41" customWidth="1"/>
    <col min="11010" max="11010" width="24.85546875" style="41" customWidth="1"/>
    <col min="11011" max="11017" width="10.7109375" style="41" customWidth="1"/>
    <col min="11018" max="11018" width="9.140625" style="41"/>
    <col min="11019" max="11019" width="21" style="41" customWidth="1"/>
    <col min="11020" max="11020" width="11.85546875" style="41" customWidth="1"/>
    <col min="11021" max="11023" width="9.140625" style="41"/>
    <col min="11024" max="11024" width="2.85546875" style="41" customWidth="1"/>
    <col min="11025" max="11025" width="25.7109375" style="41" customWidth="1"/>
    <col min="11026" max="11026" width="17.7109375" style="41" customWidth="1"/>
    <col min="11027" max="11264" width="9.140625" style="41"/>
    <col min="11265" max="11265" width="17" style="41" customWidth="1"/>
    <col min="11266" max="11266" width="24.85546875" style="41" customWidth="1"/>
    <col min="11267" max="11273" width="10.7109375" style="41" customWidth="1"/>
    <col min="11274" max="11274" width="9.140625" style="41"/>
    <col min="11275" max="11275" width="21" style="41" customWidth="1"/>
    <col min="11276" max="11276" width="11.85546875" style="41" customWidth="1"/>
    <col min="11277" max="11279" width="9.140625" style="41"/>
    <col min="11280" max="11280" width="2.85546875" style="41" customWidth="1"/>
    <col min="11281" max="11281" width="25.7109375" style="41" customWidth="1"/>
    <col min="11282" max="11282" width="17.7109375" style="41" customWidth="1"/>
    <col min="11283" max="11520" width="9.140625" style="41"/>
    <col min="11521" max="11521" width="17" style="41" customWidth="1"/>
    <col min="11522" max="11522" width="24.85546875" style="41" customWidth="1"/>
    <col min="11523" max="11529" width="10.7109375" style="41" customWidth="1"/>
    <col min="11530" max="11530" width="9.140625" style="41"/>
    <col min="11531" max="11531" width="21" style="41" customWidth="1"/>
    <col min="11532" max="11532" width="11.85546875" style="41" customWidth="1"/>
    <col min="11533" max="11535" width="9.140625" style="41"/>
    <col min="11536" max="11536" width="2.85546875" style="41" customWidth="1"/>
    <col min="11537" max="11537" width="25.7109375" style="41" customWidth="1"/>
    <col min="11538" max="11538" width="17.7109375" style="41" customWidth="1"/>
    <col min="11539" max="11776" width="9.140625" style="41"/>
    <col min="11777" max="11777" width="17" style="41" customWidth="1"/>
    <col min="11778" max="11778" width="24.85546875" style="41" customWidth="1"/>
    <col min="11779" max="11785" width="10.7109375" style="41" customWidth="1"/>
    <col min="11786" max="11786" width="9.140625" style="41"/>
    <col min="11787" max="11787" width="21" style="41" customWidth="1"/>
    <col min="11788" max="11788" width="11.85546875" style="41" customWidth="1"/>
    <col min="11789" max="11791" width="9.140625" style="41"/>
    <col min="11792" max="11792" width="2.85546875" style="41" customWidth="1"/>
    <col min="11793" max="11793" width="25.7109375" style="41" customWidth="1"/>
    <col min="11794" max="11794" width="17.7109375" style="41" customWidth="1"/>
    <col min="11795" max="12032" width="9.140625" style="41"/>
    <col min="12033" max="12033" width="17" style="41" customWidth="1"/>
    <col min="12034" max="12034" width="24.85546875" style="41" customWidth="1"/>
    <col min="12035" max="12041" width="10.7109375" style="41" customWidth="1"/>
    <col min="12042" max="12042" width="9.140625" style="41"/>
    <col min="12043" max="12043" width="21" style="41" customWidth="1"/>
    <col min="12044" max="12044" width="11.85546875" style="41" customWidth="1"/>
    <col min="12045" max="12047" width="9.140625" style="41"/>
    <col min="12048" max="12048" width="2.85546875" style="41" customWidth="1"/>
    <col min="12049" max="12049" width="25.7109375" style="41" customWidth="1"/>
    <col min="12050" max="12050" width="17.7109375" style="41" customWidth="1"/>
    <col min="12051" max="12288" width="9.140625" style="41"/>
    <col min="12289" max="12289" width="17" style="41" customWidth="1"/>
    <col min="12290" max="12290" width="24.85546875" style="41" customWidth="1"/>
    <col min="12291" max="12297" width="10.7109375" style="41" customWidth="1"/>
    <col min="12298" max="12298" width="9.140625" style="41"/>
    <col min="12299" max="12299" width="21" style="41" customWidth="1"/>
    <col min="12300" max="12300" width="11.85546875" style="41" customWidth="1"/>
    <col min="12301" max="12303" width="9.140625" style="41"/>
    <col min="12304" max="12304" width="2.85546875" style="41" customWidth="1"/>
    <col min="12305" max="12305" width="25.7109375" style="41" customWidth="1"/>
    <col min="12306" max="12306" width="17.7109375" style="41" customWidth="1"/>
    <col min="12307" max="12544" width="9.140625" style="41"/>
    <col min="12545" max="12545" width="17" style="41" customWidth="1"/>
    <col min="12546" max="12546" width="24.85546875" style="41" customWidth="1"/>
    <col min="12547" max="12553" width="10.7109375" style="41" customWidth="1"/>
    <col min="12554" max="12554" width="9.140625" style="41"/>
    <col min="12555" max="12555" width="21" style="41" customWidth="1"/>
    <col min="12556" max="12556" width="11.85546875" style="41" customWidth="1"/>
    <col min="12557" max="12559" width="9.140625" style="41"/>
    <col min="12560" max="12560" width="2.85546875" style="41" customWidth="1"/>
    <col min="12561" max="12561" width="25.7109375" style="41" customWidth="1"/>
    <col min="12562" max="12562" width="17.7109375" style="41" customWidth="1"/>
    <col min="12563" max="12800" width="9.140625" style="41"/>
    <col min="12801" max="12801" width="17" style="41" customWidth="1"/>
    <col min="12802" max="12802" width="24.85546875" style="41" customWidth="1"/>
    <col min="12803" max="12809" width="10.7109375" style="41" customWidth="1"/>
    <col min="12810" max="12810" width="9.140625" style="41"/>
    <col min="12811" max="12811" width="21" style="41" customWidth="1"/>
    <col min="12812" max="12812" width="11.85546875" style="41" customWidth="1"/>
    <col min="12813" max="12815" width="9.140625" style="41"/>
    <col min="12816" max="12816" width="2.85546875" style="41" customWidth="1"/>
    <col min="12817" max="12817" width="25.7109375" style="41" customWidth="1"/>
    <col min="12818" max="12818" width="17.7109375" style="41" customWidth="1"/>
    <col min="12819" max="13056" width="9.140625" style="41"/>
    <col min="13057" max="13057" width="17" style="41" customWidth="1"/>
    <col min="13058" max="13058" width="24.85546875" style="41" customWidth="1"/>
    <col min="13059" max="13065" width="10.7109375" style="41" customWidth="1"/>
    <col min="13066" max="13066" width="9.140625" style="41"/>
    <col min="13067" max="13067" width="21" style="41" customWidth="1"/>
    <col min="13068" max="13068" width="11.85546875" style="41" customWidth="1"/>
    <col min="13069" max="13071" width="9.140625" style="41"/>
    <col min="13072" max="13072" width="2.85546875" style="41" customWidth="1"/>
    <col min="13073" max="13073" width="25.7109375" style="41" customWidth="1"/>
    <col min="13074" max="13074" width="17.7109375" style="41" customWidth="1"/>
    <col min="13075" max="13312" width="9.140625" style="41"/>
    <col min="13313" max="13313" width="17" style="41" customWidth="1"/>
    <col min="13314" max="13314" width="24.85546875" style="41" customWidth="1"/>
    <col min="13315" max="13321" width="10.7109375" style="41" customWidth="1"/>
    <col min="13322" max="13322" width="9.140625" style="41"/>
    <col min="13323" max="13323" width="21" style="41" customWidth="1"/>
    <col min="13324" max="13324" width="11.85546875" style="41" customWidth="1"/>
    <col min="13325" max="13327" width="9.140625" style="41"/>
    <col min="13328" max="13328" width="2.85546875" style="41" customWidth="1"/>
    <col min="13329" max="13329" width="25.7109375" style="41" customWidth="1"/>
    <col min="13330" max="13330" width="17.7109375" style="41" customWidth="1"/>
    <col min="13331" max="13568" width="9.140625" style="41"/>
    <col min="13569" max="13569" width="17" style="41" customWidth="1"/>
    <col min="13570" max="13570" width="24.85546875" style="41" customWidth="1"/>
    <col min="13571" max="13577" width="10.7109375" style="41" customWidth="1"/>
    <col min="13578" max="13578" width="9.140625" style="41"/>
    <col min="13579" max="13579" width="21" style="41" customWidth="1"/>
    <col min="13580" max="13580" width="11.85546875" style="41" customWidth="1"/>
    <col min="13581" max="13583" width="9.140625" style="41"/>
    <col min="13584" max="13584" width="2.85546875" style="41" customWidth="1"/>
    <col min="13585" max="13585" width="25.7109375" style="41" customWidth="1"/>
    <col min="13586" max="13586" width="17.7109375" style="41" customWidth="1"/>
    <col min="13587" max="13824" width="9.140625" style="41"/>
    <col min="13825" max="13825" width="17" style="41" customWidth="1"/>
    <col min="13826" max="13826" width="24.85546875" style="41" customWidth="1"/>
    <col min="13827" max="13833" width="10.7109375" style="41" customWidth="1"/>
    <col min="13834" max="13834" width="9.140625" style="41"/>
    <col min="13835" max="13835" width="21" style="41" customWidth="1"/>
    <col min="13836" max="13836" width="11.85546875" style="41" customWidth="1"/>
    <col min="13837" max="13839" width="9.140625" style="41"/>
    <col min="13840" max="13840" width="2.85546875" style="41" customWidth="1"/>
    <col min="13841" max="13841" width="25.7109375" style="41" customWidth="1"/>
    <col min="13842" max="13842" width="17.7109375" style="41" customWidth="1"/>
    <col min="13843" max="14080" width="9.140625" style="41"/>
    <col min="14081" max="14081" width="17" style="41" customWidth="1"/>
    <col min="14082" max="14082" width="24.85546875" style="41" customWidth="1"/>
    <col min="14083" max="14089" width="10.7109375" style="41" customWidth="1"/>
    <col min="14090" max="14090" width="9.140625" style="41"/>
    <col min="14091" max="14091" width="21" style="41" customWidth="1"/>
    <col min="14092" max="14092" width="11.85546875" style="41" customWidth="1"/>
    <col min="14093" max="14095" width="9.140625" style="41"/>
    <col min="14096" max="14096" width="2.85546875" style="41" customWidth="1"/>
    <col min="14097" max="14097" width="25.7109375" style="41" customWidth="1"/>
    <col min="14098" max="14098" width="17.7109375" style="41" customWidth="1"/>
    <col min="14099" max="14336" width="9.140625" style="41"/>
    <col min="14337" max="14337" width="17" style="41" customWidth="1"/>
    <col min="14338" max="14338" width="24.85546875" style="41" customWidth="1"/>
    <col min="14339" max="14345" width="10.7109375" style="41" customWidth="1"/>
    <col min="14346" max="14346" width="9.140625" style="41"/>
    <col min="14347" max="14347" width="21" style="41" customWidth="1"/>
    <col min="14348" max="14348" width="11.85546875" style="41" customWidth="1"/>
    <col min="14349" max="14351" width="9.140625" style="41"/>
    <col min="14352" max="14352" width="2.85546875" style="41" customWidth="1"/>
    <col min="14353" max="14353" width="25.7109375" style="41" customWidth="1"/>
    <col min="14354" max="14354" width="17.7109375" style="41" customWidth="1"/>
    <col min="14355" max="14592" width="9.140625" style="41"/>
    <col min="14593" max="14593" width="17" style="41" customWidth="1"/>
    <col min="14594" max="14594" width="24.85546875" style="41" customWidth="1"/>
    <col min="14595" max="14601" width="10.7109375" style="41" customWidth="1"/>
    <col min="14602" max="14602" width="9.140625" style="41"/>
    <col min="14603" max="14603" width="21" style="41" customWidth="1"/>
    <col min="14604" max="14604" width="11.85546875" style="41" customWidth="1"/>
    <col min="14605" max="14607" width="9.140625" style="41"/>
    <col min="14608" max="14608" width="2.85546875" style="41" customWidth="1"/>
    <col min="14609" max="14609" width="25.7109375" style="41" customWidth="1"/>
    <col min="14610" max="14610" width="17.7109375" style="41" customWidth="1"/>
    <col min="14611" max="14848" width="9.140625" style="41"/>
    <col min="14849" max="14849" width="17" style="41" customWidth="1"/>
    <col min="14850" max="14850" width="24.85546875" style="41" customWidth="1"/>
    <col min="14851" max="14857" width="10.7109375" style="41" customWidth="1"/>
    <col min="14858" max="14858" width="9.140625" style="41"/>
    <col min="14859" max="14859" width="21" style="41" customWidth="1"/>
    <col min="14860" max="14860" width="11.85546875" style="41" customWidth="1"/>
    <col min="14861" max="14863" width="9.140625" style="41"/>
    <col min="14864" max="14864" width="2.85546875" style="41" customWidth="1"/>
    <col min="14865" max="14865" width="25.7109375" style="41" customWidth="1"/>
    <col min="14866" max="14866" width="17.7109375" style="41" customWidth="1"/>
    <col min="14867" max="15104" width="9.140625" style="41"/>
    <col min="15105" max="15105" width="17" style="41" customWidth="1"/>
    <col min="15106" max="15106" width="24.85546875" style="41" customWidth="1"/>
    <col min="15107" max="15113" width="10.7109375" style="41" customWidth="1"/>
    <col min="15114" max="15114" width="9.140625" style="41"/>
    <col min="15115" max="15115" width="21" style="41" customWidth="1"/>
    <col min="15116" max="15116" width="11.85546875" style="41" customWidth="1"/>
    <col min="15117" max="15119" width="9.140625" style="41"/>
    <col min="15120" max="15120" width="2.85546875" style="41" customWidth="1"/>
    <col min="15121" max="15121" width="25.7109375" style="41" customWidth="1"/>
    <col min="15122" max="15122" width="17.7109375" style="41" customWidth="1"/>
    <col min="15123" max="15360" width="9.140625" style="41"/>
    <col min="15361" max="15361" width="17" style="41" customWidth="1"/>
    <col min="15362" max="15362" width="24.85546875" style="41" customWidth="1"/>
    <col min="15363" max="15369" width="10.7109375" style="41" customWidth="1"/>
    <col min="15370" max="15370" width="9.140625" style="41"/>
    <col min="15371" max="15371" width="21" style="41" customWidth="1"/>
    <col min="15372" max="15372" width="11.85546875" style="41" customWidth="1"/>
    <col min="15373" max="15375" width="9.140625" style="41"/>
    <col min="15376" max="15376" width="2.85546875" style="41" customWidth="1"/>
    <col min="15377" max="15377" width="25.7109375" style="41" customWidth="1"/>
    <col min="15378" max="15378" width="17.7109375" style="41" customWidth="1"/>
    <col min="15379" max="15616" width="9.140625" style="41"/>
    <col min="15617" max="15617" width="17" style="41" customWidth="1"/>
    <col min="15618" max="15618" width="24.85546875" style="41" customWidth="1"/>
    <col min="15619" max="15625" width="10.7109375" style="41" customWidth="1"/>
    <col min="15626" max="15626" width="9.140625" style="41"/>
    <col min="15627" max="15627" width="21" style="41" customWidth="1"/>
    <col min="15628" max="15628" width="11.85546875" style="41" customWidth="1"/>
    <col min="15629" max="15631" width="9.140625" style="41"/>
    <col min="15632" max="15632" width="2.85546875" style="41" customWidth="1"/>
    <col min="15633" max="15633" width="25.7109375" style="41" customWidth="1"/>
    <col min="15634" max="15634" width="17.7109375" style="41" customWidth="1"/>
    <col min="15635" max="15872" width="9.140625" style="41"/>
    <col min="15873" max="15873" width="17" style="41" customWidth="1"/>
    <col min="15874" max="15874" width="24.85546875" style="41" customWidth="1"/>
    <col min="15875" max="15881" width="10.7109375" style="41" customWidth="1"/>
    <col min="15882" max="15882" width="9.140625" style="41"/>
    <col min="15883" max="15883" width="21" style="41" customWidth="1"/>
    <col min="15884" max="15884" width="11.85546875" style="41" customWidth="1"/>
    <col min="15885" max="15887" width="9.140625" style="41"/>
    <col min="15888" max="15888" width="2.85546875" style="41" customWidth="1"/>
    <col min="15889" max="15889" width="25.7109375" style="41" customWidth="1"/>
    <col min="15890" max="15890" width="17.7109375" style="41" customWidth="1"/>
    <col min="15891" max="16128" width="9.140625" style="41"/>
    <col min="16129" max="16129" width="17" style="41" customWidth="1"/>
    <col min="16130" max="16130" width="24.85546875" style="41" customWidth="1"/>
    <col min="16131" max="16137" width="10.7109375" style="41" customWidth="1"/>
    <col min="16138" max="16138" width="9.140625" style="41"/>
    <col min="16139" max="16139" width="21" style="41" customWidth="1"/>
    <col min="16140" max="16140" width="11.85546875" style="41" customWidth="1"/>
    <col min="16141" max="16143" width="9.140625" style="41"/>
    <col min="16144" max="16144" width="2.85546875" style="41" customWidth="1"/>
    <col min="16145" max="16145" width="25.7109375" style="41" customWidth="1"/>
    <col min="16146" max="16146" width="17.7109375" style="41" customWidth="1"/>
    <col min="16147" max="16384" width="9.140625" style="41"/>
  </cols>
  <sheetData>
    <row r="1" spans="1:18" ht="27.75" customHeight="1" x14ac:dyDescent="0.2">
      <c r="A1" s="45" t="str">
        <f>'Cover Sheet'!A16</f>
        <v>[Project Name]</v>
      </c>
      <c r="B1" s="45"/>
      <c r="C1" s="45"/>
      <c r="D1" s="45"/>
      <c r="E1" s="45"/>
      <c r="F1" s="45"/>
      <c r="G1" s="45"/>
      <c r="H1" s="45"/>
      <c r="I1" s="45"/>
      <c r="J1" s="45"/>
      <c r="K1" s="45"/>
      <c r="L1" s="45"/>
      <c r="M1" s="45"/>
      <c r="N1" s="45"/>
      <c r="O1" s="45"/>
      <c r="P1" s="45"/>
      <c r="Q1" s="57"/>
      <c r="R1" s="58"/>
    </row>
    <row r="2" spans="1:18" ht="27" customHeight="1" thickBot="1" x14ac:dyDescent="0.25">
      <c r="A2" s="132" t="s">
        <v>28</v>
      </c>
      <c r="B2" s="133"/>
      <c r="C2" s="133"/>
      <c r="D2" s="133"/>
      <c r="E2" s="133"/>
      <c r="F2" s="133"/>
      <c r="G2" s="133"/>
      <c r="H2" s="133"/>
      <c r="I2" s="133"/>
      <c r="J2" s="133"/>
      <c r="K2" s="133"/>
      <c r="L2" s="133"/>
      <c r="M2" s="133"/>
      <c r="N2" s="133"/>
      <c r="O2" s="133"/>
      <c r="P2" s="133"/>
      <c r="Q2" s="133"/>
      <c r="R2" s="134"/>
    </row>
    <row r="3" spans="1:18" x14ac:dyDescent="0.2">
      <c r="A3" s="83"/>
      <c r="B3" s="84"/>
      <c r="C3" s="84"/>
      <c r="D3" s="84"/>
      <c r="E3" s="84"/>
      <c r="F3" s="84"/>
      <c r="G3" s="84"/>
      <c r="H3" s="84"/>
      <c r="I3" s="84"/>
      <c r="J3" s="84"/>
      <c r="K3" s="84"/>
      <c r="L3" s="84"/>
      <c r="M3" s="84"/>
      <c r="N3" s="84"/>
      <c r="O3" s="84"/>
      <c r="P3" s="84"/>
      <c r="Q3" s="84"/>
      <c r="R3" s="85"/>
    </row>
    <row r="4" spans="1:18" x14ac:dyDescent="0.2">
      <c r="A4" s="86"/>
      <c r="B4" s="87"/>
      <c r="C4" s="87"/>
      <c r="D4" s="87"/>
      <c r="E4" s="87"/>
      <c r="F4" s="87"/>
      <c r="G4" s="87"/>
      <c r="H4" s="87"/>
      <c r="I4" s="87"/>
      <c r="J4" s="87"/>
      <c r="K4" s="87"/>
      <c r="L4" s="87"/>
      <c r="M4" s="87"/>
      <c r="N4" s="87"/>
      <c r="O4" s="87"/>
      <c r="P4" s="87"/>
      <c r="Q4" s="87"/>
      <c r="R4" s="88"/>
    </row>
    <row r="5" spans="1:18" ht="15" thickBot="1" x14ac:dyDescent="0.25">
      <c r="A5" s="86"/>
      <c r="B5" s="87"/>
      <c r="C5" s="87"/>
      <c r="D5" s="87"/>
      <c r="E5" s="87"/>
      <c r="F5" s="87"/>
      <c r="G5" s="87"/>
      <c r="H5" s="87"/>
      <c r="I5" s="87"/>
      <c r="J5" s="87"/>
      <c r="K5" s="87"/>
      <c r="L5" s="87"/>
      <c r="M5" s="87"/>
      <c r="N5" s="87"/>
      <c r="O5" s="87"/>
      <c r="P5" s="87"/>
      <c r="Q5" s="87"/>
      <c r="R5" s="88"/>
    </row>
    <row r="6" spans="1:18" ht="16.5" thickBot="1" x14ac:dyDescent="0.25">
      <c r="A6" s="86"/>
      <c r="B6" s="59" t="s">
        <v>29</v>
      </c>
      <c r="C6" s="55"/>
      <c r="D6" s="55"/>
      <c r="E6" s="55"/>
      <c r="F6" s="55"/>
      <c r="G6" s="55"/>
      <c r="H6" s="55"/>
      <c r="I6" s="56"/>
      <c r="J6" s="87"/>
      <c r="K6" s="111" t="s">
        <v>30</v>
      </c>
      <c r="L6" s="112"/>
      <c r="M6" s="112"/>
      <c r="N6" s="112"/>
      <c r="O6" s="112"/>
      <c r="P6" s="112"/>
      <c r="Q6" s="113"/>
      <c r="R6" s="89"/>
    </row>
    <row r="7" spans="1:18" ht="16.5" customHeight="1" thickBot="1" x14ac:dyDescent="0.25">
      <c r="A7" s="86"/>
      <c r="B7" s="117" t="s">
        <v>1</v>
      </c>
      <c r="C7" s="118" t="s">
        <v>31</v>
      </c>
      <c r="D7" s="119" t="s">
        <v>32</v>
      </c>
      <c r="E7" s="120"/>
      <c r="F7" s="120"/>
      <c r="G7" s="121" t="s">
        <v>33</v>
      </c>
      <c r="H7" s="122" t="s">
        <v>34</v>
      </c>
      <c r="I7" s="123" t="s">
        <v>35</v>
      </c>
      <c r="J7" s="87"/>
      <c r="K7" s="114"/>
      <c r="L7" s="115"/>
      <c r="M7" s="115"/>
      <c r="N7" s="115"/>
      <c r="O7" s="115"/>
      <c r="P7" s="115"/>
      <c r="Q7" s="116"/>
      <c r="R7" s="90"/>
    </row>
    <row r="8" spans="1:18" ht="33" customHeight="1" thickBot="1" x14ac:dyDescent="0.25">
      <c r="A8" s="86"/>
      <c r="B8" s="124"/>
      <c r="C8" s="125"/>
      <c r="D8" s="126" t="s">
        <v>36</v>
      </c>
      <c r="E8" s="127" t="s">
        <v>37</v>
      </c>
      <c r="F8" s="128" t="s">
        <v>38</v>
      </c>
      <c r="G8" s="129"/>
      <c r="H8" s="130"/>
      <c r="I8" s="131"/>
      <c r="J8" s="87"/>
      <c r="K8" s="91"/>
      <c r="L8" s="92"/>
      <c r="M8" s="92"/>
      <c r="N8" s="92"/>
      <c r="O8" s="92"/>
      <c r="P8" s="92"/>
      <c r="Q8" s="92"/>
      <c r="R8" s="90"/>
    </row>
    <row r="9" spans="1:18" ht="15" customHeight="1" thickBot="1" x14ac:dyDescent="0.25">
      <c r="A9" s="86"/>
      <c r="B9" s="27">
        <f>'Setup Tables'!C5</f>
        <v>0</v>
      </c>
      <c r="C9" s="28">
        <f>Formulae!C1</f>
        <v>0</v>
      </c>
      <c r="D9" s="17">
        <f>Formulae!D1</f>
        <v>0</v>
      </c>
      <c r="E9" s="31">
        <f>Formulae!E1</f>
        <v>0</v>
      </c>
      <c r="F9" s="18">
        <f>Formulae!F1</f>
        <v>0</v>
      </c>
      <c r="G9" s="29">
        <f>Formulae!I1</f>
        <v>0</v>
      </c>
      <c r="H9" s="31">
        <f>Formulae!J1</f>
        <v>0</v>
      </c>
      <c r="I9" s="30">
        <f>Formulae!G1</f>
        <v>0</v>
      </c>
      <c r="J9" s="87"/>
      <c r="K9" s="91"/>
      <c r="L9" s="92"/>
      <c r="M9" s="92"/>
      <c r="N9" s="92"/>
      <c r="O9" s="92"/>
      <c r="P9" s="92"/>
      <c r="Q9" s="92"/>
      <c r="R9" s="90"/>
    </row>
    <row r="10" spans="1:18" ht="15" customHeight="1" thickBot="1" x14ac:dyDescent="0.25">
      <c r="A10" s="86"/>
      <c r="B10" s="27">
        <f>'Setup Tables'!C6</f>
        <v>0</v>
      </c>
      <c r="C10" s="28">
        <f>Formulae!C2</f>
        <v>0</v>
      </c>
      <c r="D10" s="17">
        <f>Formulae!D2</f>
        <v>0</v>
      </c>
      <c r="E10" s="31">
        <f>Formulae!E2</f>
        <v>0</v>
      </c>
      <c r="F10" s="18">
        <f>Formulae!F2</f>
        <v>0</v>
      </c>
      <c r="G10" s="29">
        <f>Formulae!I2</f>
        <v>0</v>
      </c>
      <c r="H10" s="31">
        <f>Formulae!J2</f>
        <v>0</v>
      </c>
      <c r="I10" s="30">
        <f>Formulae!G2</f>
        <v>0</v>
      </c>
      <c r="J10" s="87"/>
      <c r="K10" s="91"/>
      <c r="L10" s="92"/>
      <c r="M10" s="92"/>
      <c r="N10" s="92"/>
      <c r="O10" s="92"/>
      <c r="P10" s="92"/>
      <c r="Q10" s="92"/>
      <c r="R10" s="90"/>
    </row>
    <row r="11" spans="1:18" ht="15" customHeight="1" thickBot="1" x14ac:dyDescent="0.25">
      <c r="A11" s="86"/>
      <c r="B11" s="27">
        <f>'Setup Tables'!C7</f>
        <v>0</v>
      </c>
      <c r="C11" s="28">
        <f>Formulae!C3</f>
        <v>0</v>
      </c>
      <c r="D11" s="17">
        <f>Formulae!D3</f>
        <v>0</v>
      </c>
      <c r="E11" s="31">
        <f>Formulae!E3</f>
        <v>0</v>
      </c>
      <c r="F11" s="18">
        <f>Formulae!F3</f>
        <v>0</v>
      </c>
      <c r="G11" s="29">
        <f>Formulae!I3</f>
        <v>0</v>
      </c>
      <c r="H11" s="31">
        <f>Formulae!J3</f>
        <v>0</v>
      </c>
      <c r="I11" s="30">
        <f>Formulae!G3</f>
        <v>0</v>
      </c>
      <c r="J11" s="87"/>
      <c r="K11" s="91"/>
      <c r="L11" s="92"/>
      <c r="M11" s="92"/>
      <c r="N11" s="92"/>
      <c r="O11" s="92"/>
      <c r="P11" s="93"/>
      <c r="Q11" s="32" t="s">
        <v>24</v>
      </c>
      <c r="R11" s="90"/>
    </row>
    <row r="12" spans="1:18" ht="15" customHeight="1" thickBot="1" x14ac:dyDescent="0.25">
      <c r="A12" s="86"/>
      <c r="B12" s="27">
        <f>'Setup Tables'!C8</f>
        <v>0</v>
      </c>
      <c r="C12" s="28">
        <f>Formulae!C4</f>
        <v>0</v>
      </c>
      <c r="D12" s="17">
        <f>Formulae!D4</f>
        <v>0</v>
      </c>
      <c r="E12" s="31">
        <f>Formulae!E4</f>
        <v>0</v>
      </c>
      <c r="F12" s="18">
        <f>Formulae!F4</f>
        <v>0</v>
      </c>
      <c r="G12" s="29">
        <f>Formulae!I4</f>
        <v>0</v>
      </c>
      <c r="H12" s="31">
        <f>Formulae!J4</f>
        <v>0</v>
      </c>
      <c r="I12" s="30">
        <f>Formulae!G4</f>
        <v>0</v>
      </c>
      <c r="J12" s="87"/>
      <c r="K12" s="91"/>
      <c r="L12" s="92"/>
      <c r="M12" s="92"/>
      <c r="N12" s="92"/>
      <c r="O12" s="92"/>
      <c r="P12" s="94"/>
      <c r="Q12" s="32" t="s">
        <v>25</v>
      </c>
      <c r="R12" s="95"/>
    </row>
    <row r="13" spans="1:18" ht="15" customHeight="1" thickBot="1" x14ac:dyDescent="0.25">
      <c r="A13" s="86"/>
      <c r="B13" s="27">
        <f>'Setup Tables'!C9</f>
        <v>0</v>
      </c>
      <c r="C13" s="28">
        <f>Formulae!C5</f>
        <v>0</v>
      </c>
      <c r="D13" s="17">
        <f>Formulae!D5</f>
        <v>0</v>
      </c>
      <c r="E13" s="31">
        <f>Formulae!E5</f>
        <v>0</v>
      </c>
      <c r="F13" s="18">
        <f>Formulae!F5</f>
        <v>0</v>
      </c>
      <c r="G13" s="29">
        <f>Formulae!I5</f>
        <v>0</v>
      </c>
      <c r="H13" s="31">
        <f>Formulae!J5</f>
        <v>0</v>
      </c>
      <c r="I13" s="30">
        <f>Formulae!G5</f>
        <v>0</v>
      </c>
      <c r="J13" s="87"/>
      <c r="K13" s="91"/>
      <c r="L13" s="92"/>
      <c r="M13" s="92"/>
      <c r="N13" s="92"/>
      <c r="O13" s="92"/>
      <c r="P13" s="33"/>
      <c r="Q13" s="33"/>
      <c r="R13" s="90"/>
    </row>
    <row r="14" spans="1:18" ht="15" customHeight="1" thickBot="1" x14ac:dyDescent="0.25">
      <c r="A14" s="86"/>
      <c r="B14" s="27">
        <f>'Setup Tables'!C10</f>
        <v>0</v>
      </c>
      <c r="C14" s="28">
        <f>Formulae!C6</f>
        <v>0</v>
      </c>
      <c r="D14" s="17">
        <f>Formulae!D6</f>
        <v>0</v>
      </c>
      <c r="E14" s="31">
        <f>Formulae!E6</f>
        <v>0</v>
      </c>
      <c r="F14" s="18">
        <f>Formulae!F6</f>
        <v>0</v>
      </c>
      <c r="G14" s="29">
        <f>Formulae!I6</f>
        <v>0</v>
      </c>
      <c r="H14" s="31">
        <f>Formulae!J6</f>
        <v>0</v>
      </c>
      <c r="I14" s="30">
        <f>Formulae!G6</f>
        <v>0</v>
      </c>
      <c r="J14" s="87"/>
      <c r="K14" s="91"/>
      <c r="L14" s="92"/>
      <c r="M14" s="92"/>
      <c r="N14" s="92"/>
      <c r="O14" s="92"/>
      <c r="P14" s="92"/>
      <c r="Q14" s="34"/>
      <c r="R14" s="90"/>
    </row>
    <row r="15" spans="1:18" ht="15" customHeight="1" thickBot="1" x14ac:dyDescent="0.25">
      <c r="A15" s="86"/>
      <c r="B15" s="27">
        <f>'Setup Tables'!C11</f>
        <v>0</v>
      </c>
      <c r="C15" s="28">
        <f>Formulae!C7</f>
        <v>0</v>
      </c>
      <c r="D15" s="17">
        <f>Formulae!D7</f>
        <v>0</v>
      </c>
      <c r="E15" s="31">
        <f>Formulae!E7</f>
        <v>0</v>
      </c>
      <c r="F15" s="18">
        <f>Formulae!F7</f>
        <v>0</v>
      </c>
      <c r="G15" s="29">
        <f>Formulae!I7</f>
        <v>0</v>
      </c>
      <c r="H15" s="31">
        <f>Formulae!J7</f>
        <v>0</v>
      </c>
      <c r="I15" s="30">
        <f>Formulae!G7</f>
        <v>0</v>
      </c>
      <c r="J15" s="87"/>
      <c r="K15" s="91"/>
      <c r="L15" s="92"/>
      <c r="M15" s="92"/>
      <c r="N15" s="92"/>
      <c r="O15" s="35">
        <f>Formulae!A3</f>
        <v>0</v>
      </c>
      <c r="P15" s="36" t="s">
        <v>39</v>
      </c>
      <c r="Q15" s="37" t="s">
        <v>40</v>
      </c>
      <c r="R15" s="19"/>
    </row>
    <row r="16" spans="1:18" ht="15" customHeight="1" thickBot="1" x14ac:dyDescent="0.25">
      <c r="A16" s="86"/>
      <c r="B16" s="27">
        <f>'Setup Tables'!C12</f>
        <v>0</v>
      </c>
      <c r="C16" s="28">
        <f>Formulae!C8</f>
        <v>0</v>
      </c>
      <c r="D16" s="17">
        <f>Formulae!D8</f>
        <v>0</v>
      </c>
      <c r="E16" s="31">
        <f>Formulae!E8</f>
        <v>0</v>
      </c>
      <c r="F16" s="18">
        <f>Formulae!F8</f>
        <v>0</v>
      </c>
      <c r="G16" s="29">
        <f>Formulae!I8</f>
        <v>0</v>
      </c>
      <c r="H16" s="31">
        <f>Formulae!J8</f>
        <v>0</v>
      </c>
      <c r="I16" s="30">
        <f>Formulae!G8</f>
        <v>0</v>
      </c>
      <c r="J16" s="87"/>
      <c r="K16" s="91"/>
      <c r="L16" s="92"/>
      <c r="M16" s="92"/>
      <c r="N16" s="92"/>
      <c r="O16" s="35"/>
      <c r="P16" s="35"/>
      <c r="Q16" s="35"/>
      <c r="R16" s="90"/>
    </row>
    <row r="17" spans="1:18" ht="15" customHeight="1" thickBot="1" x14ac:dyDescent="0.25">
      <c r="A17" s="86"/>
      <c r="B17" s="27">
        <f>'Setup Tables'!C13</f>
        <v>0</v>
      </c>
      <c r="C17" s="28">
        <f>Formulae!C9</f>
        <v>0</v>
      </c>
      <c r="D17" s="17">
        <f>Formulae!D9</f>
        <v>0</v>
      </c>
      <c r="E17" s="31">
        <f>Formulae!E9</f>
        <v>0</v>
      </c>
      <c r="F17" s="18">
        <f>Formulae!F9</f>
        <v>0</v>
      </c>
      <c r="G17" s="29">
        <f>Formulae!I9</f>
        <v>0</v>
      </c>
      <c r="H17" s="31">
        <f>Formulae!J9</f>
        <v>0</v>
      </c>
      <c r="I17" s="30">
        <f>Formulae!G9</f>
        <v>0</v>
      </c>
      <c r="J17" s="87"/>
      <c r="K17" s="91"/>
      <c r="L17" s="92"/>
      <c r="M17" s="92"/>
      <c r="N17" s="92"/>
      <c r="O17" s="35"/>
      <c r="P17" s="38"/>
      <c r="Q17" s="38"/>
      <c r="R17" s="90"/>
    </row>
    <row r="18" spans="1:18" ht="15" customHeight="1" thickBot="1" x14ac:dyDescent="0.25">
      <c r="A18" s="86"/>
      <c r="B18" s="27">
        <f>'Setup Tables'!C14</f>
        <v>0</v>
      </c>
      <c r="C18" s="28">
        <f>Formulae!C10</f>
        <v>0</v>
      </c>
      <c r="D18" s="17">
        <f>Formulae!D10</f>
        <v>0</v>
      </c>
      <c r="E18" s="31">
        <f>Formulae!E10</f>
        <v>0</v>
      </c>
      <c r="F18" s="18">
        <f>Formulae!F10</f>
        <v>0</v>
      </c>
      <c r="G18" s="29">
        <f>Formulae!I10</f>
        <v>0</v>
      </c>
      <c r="H18" s="31">
        <f>Formulae!J10</f>
        <v>0</v>
      </c>
      <c r="I18" s="30">
        <f>Formulae!G10</f>
        <v>0</v>
      </c>
      <c r="J18" s="87"/>
      <c r="K18" s="96"/>
      <c r="L18" s="97"/>
      <c r="M18" s="97"/>
      <c r="N18" s="97"/>
      <c r="O18" s="97"/>
      <c r="P18" s="97"/>
      <c r="Q18" s="98"/>
      <c r="R18" s="88"/>
    </row>
    <row r="19" spans="1:18" ht="15" customHeight="1" thickBot="1" x14ac:dyDescent="0.25">
      <c r="A19" s="86"/>
      <c r="B19" s="27">
        <f>'Setup Tables'!C15</f>
        <v>0</v>
      </c>
      <c r="C19" s="28">
        <f>Formulae!C11</f>
        <v>0</v>
      </c>
      <c r="D19" s="17">
        <f>Formulae!D11</f>
        <v>0</v>
      </c>
      <c r="E19" s="31">
        <f>Formulae!E11</f>
        <v>0</v>
      </c>
      <c r="F19" s="18">
        <f>Formulae!F11</f>
        <v>0</v>
      </c>
      <c r="G19" s="29">
        <f>Formulae!I11</f>
        <v>0</v>
      </c>
      <c r="H19" s="31">
        <f>Formulae!J11</f>
        <v>0</v>
      </c>
      <c r="I19" s="30">
        <f>Formulae!G11</f>
        <v>0</v>
      </c>
      <c r="J19" s="87"/>
      <c r="K19" s="87"/>
      <c r="L19" s="87"/>
      <c r="M19" s="87"/>
      <c r="N19" s="87"/>
      <c r="O19" s="87"/>
      <c r="P19" s="87"/>
      <c r="Q19" s="87"/>
      <c r="R19" s="88"/>
    </row>
    <row r="20" spans="1:18" ht="15" customHeight="1" thickBot="1" x14ac:dyDescent="0.25">
      <c r="A20" s="86"/>
      <c r="B20" s="27">
        <f>'Setup Tables'!C16</f>
        <v>0</v>
      </c>
      <c r="C20" s="28">
        <f>Formulae!C12</f>
        <v>0</v>
      </c>
      <c r="D20" s="17">
        <f>Formulae!D12</f>
        <v>0</v>
      </c>
      <c r="E20" s="31">
        <f>Formulae!E12</f>
        <v>0</v>
      </c>
      <c r="F20" s="18">
        <f>Formulae!F12</f>
        <v>0</v>
      </c>
      <c r="G20" s="29">
        <f>Formulae!I12</f>
        <v>0</v>
      </c>
      <c r="H20" s="31">
        <f>Formulae!J12</f>
        <v>0</v>
      </c>
      <c r="I20" s="30">
        <f>Formulae!G12</f>
        <v>0</v>
      </c>
      <c r="J20" s="87"/>
      <c r="K20" s="99"/>
      <c r="L20" s="99"/>
      <c r="M20" s="99"/>
      <c r="N20" s="99"/>
      <c r="O20" s="99"/>
      <c r="P20" s="99"/>
      <c r="Q20" s="99"/>
      <c r="R20" s="88"/>
    </row>
    <row r="21" spans="1:18" ht="15" customHeight="1" thickBot="1" x14ac:dyDescent="0.25">
      <c r="A21" s="86"/>
      <c r="B21" s="27">
        <f>'Setup Tables'!C17</f>
        <v>0</v>
      </c>
      <c r="C21" s="28">
        <f>Formulae!C13</f>
        <v>0</v>
      </c>
      <c r="D21" s="17">
        <f>Formulae!D13</f>
        <v>0</v>
      </c>
      <c r="E21" s="31">
        <f>Formulae!E13</f>
        <v>0</v>
      </c>
      <c r="F21" s="18">
        <f>Formulae!F13</f>
        <v>0</v>
      </c>
      <c r="G21" s="29">
        <f>Formulae!I13</f>
        <v>0</v>
      </c>
      <c r="H21" s="31">
        <f>Formulae!J13</f>
        <v>0</v>
      </c>
      <c r="I21" s="30">
        <f>Formulae!G13</f>
        <v>0</v>
      </c>
      <c r="J21" s="87"/>
      <c r="K21" s="99"/>
      <c r="L21" s="99"/>
      <c r="M21" s="99"/>
      <c r="N21" s="99"/>
      <c r="O21" s="99"/>
      <c r="P21" s="99"/>
      <c r="Q21" s="99"/>
      <c r="R21" s="88"/>
    </row>
    <row r="22" spans="1:18" ht="15" customHeight="1" thickBot="1" x14ac:dyDescent="0.25">
      <c r="A22" s="86"/>
      <c r="B22" s="27">
        <f>'Setup Tables'!C18</f>
        <v>0</v>
      </c>
      <c r="C22" s="28">
        <f>Formulae!C14</f>
        <v>0</v>
      </c>
      <c r="D22" s="17">
        <f>Formulae!D14</f>
        <v>0</v>
      </c>
      <c r="E22" s="31">
        <f>Formulae!E14</f>
        <v>0</v>
      </c>
      <c r="F22" s="18">
        <f>Formulae!F14</f>
        <v>0</v>
      </c>
      <c r="G22" s="29">
        <f>Formulae!I14</f>
        <v>0</v>
      </c>
      <c r="H22" s="31">
        <f>Formulae!J14</f>
        <v>0</v>
      </c>
      <c r="I22" s="30">
        <f>Formulae!G14</f>
        <v>0</v>
      </c>
      <c r="J22" s="87"/>
      <c r="K22" s="99"/>
      <c r="L22" s="99"/>
      <c r="M22" s="99"/>
      <c r="N22" s="99"/>
      <c r="O22" s="99"/>
      <c r="P22" s="99"/>
      <c r="Q22" s="99"/>
      <c r="R22" s="88"/>
    </row>
    <row r="23" spans="1:18" ht="15" customHeight="1" thickBot="1" x14ac:dyDescent="0.25">
      <c r="A23" s="86"/>
      <c r="B23" s="27">
        <f>'Setup Tables'!C19</f>
        <v>0</v>
      </c>
      <c r="C23" s="28">
        <f>Formulae!C15</f>
        <v>0</v>
      </c>
      <c r="D23" s="17">
        <f>Formulae!D15</f>
        <v>0</v>
      </c>
      <c r="E23" s="31">
        <f>Formulae!E15</f>
        <v>0</v>
      </c>
      <c r="F23" s="18">
        <f>Formulae!F15</f>
        <v>0</v>
      </c>
      <c r="G23" s="29">
        <f>Formulae!I15</f>
        <v>0</v>
      </c>
      <c r="H23" s="31">
        <f>Formulae!J15</f>
        <v>0</v>
      </c>
      <c r="I23" s="30">
        <f>Formulae!G15</f>
        <v>0</v>
      </c>
      <c r="J23" s="87"/>
      <c r="K23" s="99"/>
      <c r="L23" s="99"/>
      <c r="M23" s="99"/>
      <c r="N23" s="99"/>
      <c r="O23" s="99"/>
      <c r="P23" s="99"/>
      <c r="Q23" s="99"/>
      <c r="R23" s="88"/>
    </row>
    <row r="24" spans="1:18" ht="15" customHeight="1" thickBot="1" x14ac:dyDescent="0.25">
      <c r="A24" s="86"/>
      <c r="B24" s="27">
        <f>'Setup Tables'!C20</f>
        <v>0</v>
      </c>
      <c r="C24" s="28">
        <f>Formulae!C16</f>
        <v>0</v>
      </c>
      <c r="D24" s="17">
        <f>Formulae!D16</f>
        <v>0</v>
      </c>
      <c r="E24" s="31">
        <f>Formulae!E16</f>
        <v>0</v>
      </c>
      <c r="F24" s="18">
        <f>Formulae!F16</f>
        <v>0</v>
      </c>
      <c r="G24" s="29">
        <f>Formulae!I16</f>
        <v>0</v>
      </c>
      <c r="H24" s="31">
        <f>Formulae!J16</f>
        <v>0</v>
      </c>
      <c r="I24" s="30">
        <f>Formulae!G16</f>
        <v>0</v>
      </c>
      <c r="J24" s="87"/>
      <c r="K24" s="99"/>
      <c r="L24" s="99"/>
      <c r="M24" s="99"/>
      <c r="N24" s="99"/>
      <c r="O24" s="99"/>
      <c r="P24" s="99"/>
      <c r="Q24" s="99"/>
      <c r="R24" s="88"/>
    </row>
    <row r="25" spans="1:18" ht="15" customHeight="1" thickBot="1" x14ac:dyDescent="0.25">
      <c r="A25" s="86"/>
      <c r="B25" s="27">
        <f>'Setup Tables'!C21</f>
        <v>0</v>
      </c>
      <c r="C25" s="28">
        <f>Formulae!C17</f>
        <v>0</v>
      </c>
      <c r="D25" s="17">
        <f>Formulae!D17</f>
        <v>0</v>
      </c>
      <c r="E25" s="31">
        <f>Formulae!E17</f>
        <v>0</v>
      </c>
      <c r="F25" s="18">
        <f>Formulae!F17</f>
        <v>0</v>
      </c>
      <c r="G25" s="29">
        <f>Formulae!I17</f>
        <v>0</v>
      </c>
      <c r="H25" s="31">
        <f>Formulae!J17</f>
        <v>0</v>
      </c>
      <c r="I25" s="30">
        <f>Formulae!G17</f>
        <v>0</v>
      </c>
      <c r="J25" s="87"/>
      <c r="K25" s="99"/>
      <c r="L25" s="99"/>
      <c r="M25" s="99"/>
      <c r="N25" s="99"/>
      <c r="O25" s="99"/>
      <c r="P25" s="99"/>
      <c r="Q25" s="99"/>
      <c r="R25" s="88"/>
    </row>
    <row r="26" spans="1:18" ht="15" customHeight="1" thickBot="1" x14ac:dyDescent="0.25">
      <c r="A26" s="86"/>
      <c r="B26" s="27">
        <f>'Setup Tables'!C22</f>
        <v>0</v>
      </c>
      <c r="C26" s="28">
        <f>Formulae!C18</f>
        <v>0</v>
      </c>
      <c r="D26" s="17">
        <f>Formulae!D18</f>
        <v>0</v>
      </c>
      <c r="E26" s="31">
        <f>Formulae!E18</f>
        <v>0</v>
      </c>
      <c r="F26" s="18">
        <f>Formulae!F18</f>
        <v>0</v>
      </c>
      <c r="G26" s="29">
        <f>Formulae!I18</f>
        <v>0</v>
      </c>
      <c r="H26" s="31">
        <f>Formulae!J18</f>
        <v>0</v>
      </c>
      <c r="I26" s="30">
        <f>Formulae!G18</f>
        <v>0</v>
      </c>
      <c r="J26" s="87"/>
      <c r="K26" s="111" t="s">
        <v>41</v>
      </c>
      <c r="L26" s="112"/>
      <c r="M26" s="112"/>
      <c r="N26" s="112"/>
      <c r="O26" s="112"/>
      <c r="P26" s="112"/>
      <c r="Q26" s="113"/>
      <c r="R26" s="88"/>
    </row>
    <row r="27" spans="1:18" ht="15" customHeight="1" thickBot="1" x14ac:dyDescent="0.25">
      <c r="A27" s="86"/>
      <c r="B27" s="27">
        <f>'Setup Tables'!C23</f>
        <v>0</v>
      </c>
      <c r="C27" s="28">
        <f>Formulae!C19</f>
        <v>0</v>
      </c>
      <c r="D27" s="17">
        <f>Formulae!D19</f>
        <v>0</v>
      </c>
      <c r="E27" s="31">
        <f>Formulae!E19</f>
        <v>0</v>
      </c>
      <c r="F27" s="18">
        <f>Formulae!F19</f>
        <v>0</v>
      </c>
      <c r="G27" s="29">
        <f>Formulae!I19</f>
        <v>0</v>
      </c>
      <c r="H27" s="31">
        <f>Formulae!J19</f>
        <v>0</v>
      </c>
      <c r="I27" s="30">
        <f>Formulae!G19</f>
        <v>0</v>
      </c>
      <c r="J27" s="87"/>
      <c r="K27" s="114"/>
      <c r="L27" s="115"/>
      <c r="M27" s="115"/>
      <c r="N27" s="115"/>
      <c r="O27" s="115"/>
      <c r="P27" s="115"/>
      <c r="Q27" s="116"/>
      <c r="R27" s="88"/>
    </row>
    <row r="28" spans="1:18" ht="15" customHeight="1" thickBot="1" x14ac:dyDescent="0.25">
      <c r="A28" s="86"/>
      <c r="B28" s="27">
        <f>'Setup Tables'!C24</f>
        <v>0</v>
      </c>
      <c r="C28" s="28">
        <f>Formulae!C20</f>
        <v>0</v>
      </c>
      <c r="D28" s="17">
        <f>Formulae!D20</f>
        <v>0</v>
      </c>
      <c r="E28" s="31">
        <f>Formulae!E20</f>
        <v>0</v>
      </c>
      <c r="F28" s="18">
        <f>Formulae!F20</f>
        <v>0</v>
      </c>
      <c r="G28" s="29">
        <f>Formulae!I20</f>
        <v>0</v>
      </c>
      <c r="H28" s="31">
        <f>Formulae!J20</f>
        <v>0</v>
      </c>
      <c r="I28" s="30">
        <f>Formulae!G20</f>
        <v>0</v>
      </c>
      <c r="J28" s="87"/>
      <c r="K28" s="91"/>
      <c r="L28" s="92"/>
      <c r="M28" s="92"/>
      <c r="N28" s="92"/>
      <c r="O28" s="92"/>
      <c r="P28" s="92"/>
      <c r="Q28" s="100"/>
      <c r="R28" s="88"/>
    </row>
    <row r="29" spans="1:18" ht="15" customHeight="1" thickBot="1" x14ac:dyDescent="0.25">
      <c r="A29" s="86"/>
      <c r="B29" s="27">
        <f>'Setup Tables'!C25</f>
        <v>0</v>
      </c>
      <c r="C29" s="28">
        <f>Formulae!C21</f>
        <v>0</v>
      </c>
      <c r="D29" s="17">
        <f>Formulae!D21</f>
        <v>0</v>
      </c>
      <c r="E29" s="31">
        <f>Formulae!E21</f>
        <v>0</v>
      </c>
      <c r="F29" s="18">
        <f>Formulae!F21</f>
        <v>0</v>
      </c>
      <c r="G29" s="29">
        <f>Formulae!I21</f>
        <v>0</v>
      </c>
      <c r="H29" s="31">
        <f>Formulae!J21</f>
        <v>0</v>
      </c>
      <c r="I29" s="30">
        <f>Formulae!G21</f>
        <v>0</v>
      </c>
      <c r="J29" s="87"/>
      <c r="K29" s="91"/>
      <c r="L29" s="92"/>
      <c r="M29" s="92"/>
      <c r="N29" s="92"/>
      <c r="O29" s="92"/>
      <c r="P29" s="92"/>
      <c r="Q29" s="100"/>
      <c r="R29" s="39"/>
    </row>
    <row r="30" spans="1:18" ht="15" customHeight="1" thickBot="1" x14ac:dyDescent="0.25">
      <c r="A30" s="86"/>
      <c r="B30" s="27">
        <f>'Setup Tables'!C26</f>
        <v>0</v>
      </c>
      <c r="C30" s="28">
        <f>Formulae!C22</f>
        <v>0</v>
      </c>
      <c r="D30" s="17">
        <f>Formulae!D22</f>
        <v>0</v>
      </c>
      <c r="E30" s="31">
        <f>Formulae!E22</f>
        <v>0</v>
      </c>
      <c r="F30" s="18">
        <f>Formulae!F22</f>
        <v>0</v>
      </c>
      <c r="G30" s="29">
        <f>Formulae!I22</f>
        <v>0</v>
      </c>
      <c r="H30" s="31">
        <f>Formulae!J22</f>
        <v>0</v>
      </c>
      <c r="I30" s="30">
        <f>Formulae!G22</f>
        <v>0</v>
      </c>
      <c r="J30" s="87"/>
      <c r="K30" s="91"/>
      <c r="L30" s="92"/>
      <c r="M30" s="92"/>
      <c r="N30" s="92"/>
      <c r="O30" s="92"/>
      <c r="P30" s="92"/>
      <c r="Q30" s="100"/>
      <c r="R30" s="88"/>
    </row>
    <row r="31" spans="1:18" ht="15" customHeight="1" thickBot="1" x14ac:dyDescent="0.25">
      <c r="A31" s="86"/>
      <c r="B31" s="27">
        <f>'Setup Tables'!C27</f>
        <v>0</v>
      </c>
      <c r="C31" s="28">
        <f>Formulae!C23</f>
        <v>0</v>
      </c>
      <c r="D31" s="17">
        <f>Formulae!D23</f>
        <v>0</v>
      </c>
      <c r="E31" s="31">
        <f>Formulae!E23</f>
        <v>0</v>
      </c>
      <c r="F31" s="18">
        <f>Formulae!F23</f>
        <v>0</v>
      </c>
      <c r="G31" s="29">
        <f>Formulae!I23</f>
        <v>0</v>
      </c>
      <c r="H31" s="31">
        <f>Formulae!J23</f>
        <v>0</v>
      </c>
      <c r="I31" s="30">
        <f>Formulae!G23</f>
        <v>0</v>
      </c>
      <c r="J31" s="87"/>
      <c r="K31" s="91"/>
      <c r="L31" s="92"/>
      <c r="M31" s="92"/>
      <c r="N31" s="92"/>
      <c r="O31" s="92"/>
      <c r="P31" s="101"/>
      <c r="Q31" s="20" t="s">
        <v>42</v>
      </c>
      <c r="R31" s="88"/>
    </row>
    <row r="32" spans="1:18" ht="15" customHeight="1" thickBot="1" x14ac:dyDescent="0.25">
      <c r="A32" s="86"/>
      <c r="B32" s="27">
        <f>'Setup Tables'!C28</f>
        <v>0</v>
      </c>
      <c r="C32" s="28">
        <f>Formulae!C24</f>
        <v>0</v>
      </c>
      <c r="D32" s="17">
        <f>Formulae!D24</f>
        <v>0</v>
      </c>
      <c r="E32" s="31">
        <f>Formulae!E24</f>
        <v>0</v>
      </c>
      <c r="F32" s="18">
        <f>Formulae!F24</f>
        <v>0</v>
      </c>
      <c r="G32" s="29">
        <f>Formulae!I24</f>
        <v>0</v>
      </c>
      <c r="H32" s="31">
        <f>Formulae!J24</f>
        <v>0</v>
      </c>
      <c r="I32" s="30">
        <f>Formulae!G24</f>
        <v>0</v>
      </c>
      <c r="J32" s="87"/>
      <c r="K32" s="91"/>
      <c r="L32" s="92"/>
      <c r="M32" s="92"/>
      <c r="N32" s="92"/>
      <c r="O32" s="92"/>
      <c r="P32" s="102"/>
      <c r="Q32" s="20" t="s">
        <v>43</v>
      </c>
      <c r="R32" s="88"/>
    </row>
    <row r="33" spans="1:18" ht="15" customHeight="1" thickBot="1" x14ac:dyDescent="0.25">
      <c r="A33" s="86"/>
      <c r="B33" s="27" t="str">
        <f>'Setup Tables'!C29</f>
        <v xml:space="preserve"> </v>
      </c>
      <c r="C33" s="28">
        <f>Formulae!C25</f>
        <v>0</v>
      </c>
      <c r="D33" s="17">
        <f>Formulae!D25</f>
        <v>0</v>
      </c>
      <c r="E33" s="31">
        <f>Formulae!E25</f>
        <v>0</v>
      </c>
      <c r="F33" s="18">
        <f>Formulae!F25</f>
        <v>0</v>
      </c>
      <c r="G33" s="29">
        <f>Formulae!I25</f>
        <v>0</v>
      </c>
      <c r="H33" s="31">
        <f>Formulae!J25</f>
        <v>0</v>
      </c>
      <c r="I33" s="30">
        <f>Formulae!G25</f>
        <v>0</v>
      </c>
      <c r="J33" s="87"/>
      <c r="K33" s="91"/>
      <c r="L33" s="92"/>
      <c r="M33" s="92"/>
      <c r="N33" s="92"/>
      <c r="O33" s="92"/>
      <c r="P33" s="103"/>
      <c r="Q33" s="20" t="s">
        <v>44</v>
      </c>
      <c r="R33" s="88"/>
    </row>
    <row r="34" spans="1:18" ht="15" customHeight="1" thickBot="1" x14ac:dyDescent="0.25">
      <c r="A34" s="86"/>
      <c r="B34" s="27" t="str">
        <f>'Setup Tables'!C30</f>
        <v xml:space="preserve"> </v>
      </c>
      <c r="C34" s="28">
        <f>Formulae!C26</f>
        <v>0</v>
      </c>
      <c r="D34" s="17">
        <f>Formulae!D26</f>
        <v>0</v>
      </c>
      <c r="E34" s="31">
        <f>Formulae!E26</f>
        <v>0</v>
      </c>
      <c r="F34" s="18">
        <f>Formulae!F26</f>
        <v>0</v>
      </c>
      <c r="G34" s="29">
        <f>Formulae!I26</f>
        <v>0</v>
      </c>
      <c r="H34" s="31">
        <f>Formulae!J26</f>
        <v>0</v>
      </c>
      <c r="I34" s="30">
        <f>Formulae!G26</f>
        <v>0</v>
      </c>
      <c r="J34" s="87"/>
      <c r="K34" s="91"/>
      <c r="L34" s="92"/>
      <c r="M34" s="92"/>
      <c r="N34" s="92"/>
      <c r="O34" s="92"/>
      <c r="P34" s="92"/>
      <c r="Q34" s="40"/>
      <c r="R34" s="88"/>
    </row>
    <row r="35" spans="1:18" ht="15" customHeight="1" thickBot="1" x14ac:dyDescent="0.25">
      <c r="A35" s="86"/>
      <c r="B35" s="27" t="str">
        <f>'Setup Tables'!C31</f>
        <v xml:space="preserve"> </v>
      </c>
      <c r="C35" s="28">
        <f>Formulae!C27</f>
        <v>0</v>
      </c>
      <c r="D35" s="17">
        <f>Formulae!D27</f>
        <v>0</v>
      </c>
      <c r="E35" s="31">
        <f>Formulae!E27</f>
        <v>0</v>
      </c>
      <c r="F35" s="18">
        <f>Formulae!F27</f>
        <v>0</v>
      </c>
      <c r="G35" s="29">
        <f>Formulae!I27</f>
        <v>0</v>
      </c>
      <c r="H35" s="31">
        <f>Formulae!J27</f>
        <v>0</v>
      </c>
      <c r="I35" s="30">
        <f>Formulae!G27</f>
        <v>0</v>
      </c>
      <c r="J35" s="87"/>
      <c r="K35" s="91"/>
      <c r="L35" s="92"/>
      <c r="M35" s="92"/>
      <c r="N35" s="92"/>
      <c r="O35" s="92"/>
      <c r="P35" s="92"/>
      <c r="Q35" s="100"/>
      <c r="R35" s="88"/>
    </row>
    <row r="36" spans="1:18" ht="15" customHeight="1" thickBot="1" x14ac:dyDescent="0.25">
      <c r="A36" s="86"/>
      <c r="B36" s="27" t="str">
        <f>'Setup Tables'!C32</f>
        <v xml:space="preserve"> </v>
      </c>
      <c r="C36" s="28">
        <f>Formulae!C28</f>
        <v>0</v>
      </c>
      <c r="D36" s="17">
        <f>Formulae!D28</f>
        <v>0</v>
      </c>
      <c r="E36" s="31">
        <f>Formulae!E28</f>
        <v>0</v>
      </c>
      <c r="F36" s="18">
        <f>Formulae!F28</f>
        <v>0</v>
      </c>
      <c r="G36" s="29">
        <f>Formulae!I28</f>
        <v>0</v>
      </c>
      <c r="H36" s="31">
        <f>Formulae!J28</f>
        <v>0</v>
      </c>
      <c r="I36" s="30">
        <f>Formulae!G28</f>
        <v>0</v>
      </c>
      <c r="J36" s="87"/>
      <c r="K36" s="91"/>
      <c r="L36" s="92"/>
      <c r="M36" s="92"/>
      <c r="N36" s="92"/>
      <c r="O36" s="35">
        <f ca="1">Formulae!K1</f>
        <v>0</v>
      </c>
      <c r="P36" s="36" t="s">
        <v>39</v>
      </c>
      <c r="Q36" s="37" t="s">
        <v>45</v>
      </c>
      <c r="R36" s="88"/>
    </row>
    <row r="37" spans="1:18" ht="15" customHeight="1" thickBot="1" x14ac:dyDescent="0.25">
      <c r="A37" s="86"/>
      <c r="B37" s="27" t="str">
        <f>'Setup Tables'!C33</f>
        <v xml:space="preserve"> </v>
      </c>
      <c r="C37" s="28">
        <f>Formulae!C29</f>
        <v>0</v>
      </c>
      <c r="D37" s="17">
        <f>Formulae!D29</f>
        <v>0</v>
      </c>
      <c r="E37" s="31">
        <f>Formulae!E29</f>
        <v>0</v>
      </c>
      <c r="F37" s="18">
        <f>Formulae!F29</f>
        <v>0</v>
      </c>
      <c r="G37" s="29">
        <f>Formulae!I29</f>
        <v>0</v>
      </c>
      <c r="H37" s="31">
        <f>Formulae!J29</f>
        <v>0</v>
      </c>
      <c r="I37" s="30">
        <f>Formulae!G29</f>
        <v>0</v>
      </c>
      <c r="J37" s="87"/>
      <c r="K37" s="91"/>
      <c r="L37" s="92"/>
      <c r="M37" s="92"/>
      <c r="N37" s="92"/>
      <c r="O37" s="92"/>
      <c r="P37" s="92"/>
      <c r="Q37" s="100"/>
      <c r="R37" s="88"/>
    </row>
    <row r="38" spans="1:18" ht="15" customHeight="1" thickBot="1" x14ac:dyDescent="0.25">
      <c r="A38" s="86"/>
      <c r="B38" s="27" t="str">
        <f>'Setup Tables'!C34</f>
        <v xml:space="preserve"> </v>
      </c>
      <c r="C38" s="28">
        <f>Formulae!C30</f>
        <v>0</v>
      </c>
      <c r="D38" s="17">
        <f>Formulae!D30</f>
        <v>0</v>
      </c>
      <c r="E38" s="31">
        <f>Formulae!E30</f>
        <v>0</v>
      </c>
      <c r="F38" s="18">
        <f>Formulae!F30</f>
        <v>0</v>
      </c>
      <c r="G38" s="29">
        <f>Formulae!I30</f>
        <v>0</v>
      </c>
      <c r="H38" s="31">
        <f>Formulae!J30</f>
        <v>0</v>
      </c>
      <c r="I38" s="30">
        <f>Formulae!G30</f>
        <v>0</v>
      </c>
      <c r="J38" s="87"/>
      <c r="K38" s="96"/>
      <c r="L38" s="97"/>
      <c r="M38" s="97"/>
      <c r="N38" s="97"/>
      <c r="O38" s="97"/>
      <c r="P38" s="97"/>
      <c r="Q38" s="98"/>
      <c r="R38" s="88"/>
    </row>
    <row r="39" spans="1:18" ht="15" customHeight="1" thickBot="1" x14ac:dyDescent="0.25">
      <c r="A39" s="86"/>
      <c r="B39" s="27" t="str">
        <f>'Setup Tables'!C35</f>
        <v xml:space="preserve"> </v>
      </c>
      <c r="C39" s="28">
        <f>Formulae!C31</f>
        <v>0</v>
      </c>
      <c r="D39" s="17">
        <f>Formulae!D31</f>
        <v>0</v>
      </c>
      <c r="E39" s="31">
        <f>Formulae!E31</f>
        <v>0</v>
      </c>
      <c r="F39" s="18">
        <f>Formulae!F31</f>
        <v>0</v>
      </c>
      <c r="G39" s="29">
        <f>Formulae!I31</f>
        <v>0</v>
      </c>
      <c r="H39" s="31">
        <f>Formulae!J31</f>
        <v>0</v>
      </c>
      <c r="I39" s="30">
        <f>Formulae!G31</f>
        <v>0</v>
      </c>
      <c r="J39" s="87"/>
      <c r="K39" s="99"/>
      <c r="L39" s="99"/>
      <c r="M39" s="99"/>
      <c r="N39" s="99"/>
      <c r="O39" s="99"/>
      <c r="P39" s="99"/>
      <c r="Q39" s="99"/>
      <c r="R39" s="88"/>
    </row>
    <row r="40" spans="1:18" ht="15" customHeight="1" thickBot="1" x14ac:dyDescent="0.25">
      <c r="A40" s="86"/>
      <c r="B40" s="27" t="str">
        <f>'Setup Tables'!C36</f>
        <v xml:space="preserve"> </v>
      </c>
      <c r="C40" s="28">
        <f>Formulae!C32</f>
        <v>0</v>
      </c>
      <c r="D40" s="17">
        <f>Formulae!D32</f>
        <v>0</v>
      </c>
      <c r="E40" s="31">
        <f>Formulae!E32</f>
        <v>0</v>
      </c>
      <c r="F40" s="18">
        <f>Formulae!F32</f>
        <v>0</v>
      </c>
      <c r="G40" s="29">
        <f>Formulae!I32</f>
        <v>0</v>
      </c>
      <c r="H40" s="31">
        <f>Formulae!J32</f>
        <v>0</v>
      </c>
      <c r="I40" s="30">
        <f>Formulae!G32</f>
        <v>0</v>
      </c>
      <c r="J40" s="87"/>
      <c r="K40" s="99"/>
      <c r="L40" s="99"/>
      <c r="M40" s="99"/>
      <c r="N40" s="99"/>
      <c r="O40" s="99"/>
      <c r="P40" s="99"/>
      <c r="Q40" s="99"/>
      <c r="R40" s="88"/>
    </row>
    <row r="41" spans="1:18" ht="15" customHeight="1" thickBot="1" x14ac:dyDescent="0.25">
      <c r="A41" s="86"/>
      <c r="B41" s="27" t="str">
        <f>'Setup Tables'!C37</f>
        <v xml:space="preserve"> </v>
      </c>
      <c r="C41" s="28">
        <f>Formulae!C33</f>
        <v>0</v>
      </c>
      <c r="D41" s="17">
        <f>Formulae!D33</f>
        <v>0</v>
      </c>
      <c r="E41" s="31">
        <f>Formulae!E33</f>
        <v>0</v>
      </c>
      <c r="F41" s="18">
        <f>Formulae!F33</f>
        <v>0</v>
      </c>
      <c r="G41" s="29">
        <f>Formulae!I33</f>
        <v>0</v>
      </c>
      <c r="H41" s="31">
        <f>Formulae!J33</f>
        <v>0</v>
      </c>
      <c r="I41" s="30">
        <f>Formulae!G33</f>
        <v>0</v>
      </c>
      <c r="J41" s="87"/>
      <c r="K41" s="99"/>
      <c r="L41" s="99"/>
      <c r="M41" s="99"/>
      <c r="N41" s="99"/>
      <c r="O41" s="99"/>
      <c r="P41" s="99"/>
      <c r="Q41" s="99"/>
      <c r="R41" s="88"/>
    </row>
    <row r="42" spans="1:18" ht="15" customHeight="1" thickBot="1" x14ac:dyDescent="0.25">
      <c r="A42" s="86"/>
      <c r="B42" s="27" t="str">
        <f>'Setup Tables'!C38</f>
        <v xml:space="preserve"> </v>
      </c>
      <c r="C42" s="28">
        <f>Formulae!C34</f>
        <v>0</v>
      </c>
      <c r="D42" s="17">
        <f>Formulae!D34</f>
        <v>0</v>
      </c>
      <c r="E42" s="31">
        <f>Formulae!E34</f>
        <v>0</v>
      </c>
      <c r="F42" s="18">
        <f>Formulae!F34</f>
        <v>0</v>
      </c>
      <c r="G42" s="29">
        <f>Formulae!I34</f>
        <v>0</v>
      </c>
      <c r="H42" s="31">
        <f>Formulae!J34</f>
        <v>0</v>
      </c>
      <c r="I42" s="30">
        <f>Formulae!G34</f>
        <v>0</v>
      </c>
      <c r="J42" s="87"/>
      <c r="K42" s="99"/>
      <c r="L42" s="99"/>
      <c r="M42" s="99"/>
      <c r="N42" s="99"/>
      <c r="O42" s="99"/>
      <c r="P42" s="99"/>
      <c r="Q42" s="99"/>
      <c r="R42" s="88"/>
    </row>
    <row r="43" spans="1:18" ht="15" customHeight="1" thickBot="1" x14ac:dyDescent="0.25">
      <c r="A43" s="86"/>
      <c r="B43" s="27" t="str">
        <f>'Setup Tables'!C39</f>
        <v xml:space="preserve"> </v>
      </c>
      <c r="C43" s="28">
        <f>Formulae!C35</f>
        <v>0</v>
      </c>
      <c r="D43" s="17">
        <f>Formulae!D35</f>
        <v>0</v>
      </c>
      <c r="E43" s="31">
        <f>Formulae!E35</f>
        <v>0</v>
      </c>
      <c r="F43" s="18">
        <f>Formulae!F35</f>
        <v>0</v>
      </c>
      <c r="G43" s="29">
        <f>Formulae!I35</f>
        <v>0</v>
      </c>
      <c r="H43" s="31">
        <f>Formulae!J35</f>
        <v>0</v>
      </c>
      <c r="I43" s="30">
        <f>Formulae!G35</f>
        <v>0</v>
      </c>
      <c r="J43" s="87"/>
      <c r="K43" s="99"/>
      <c r="L43" s="99"/>
      <c r="M43" s="99"/>
      <c r="N43" s="99"/>
      <c r="O43" s="99"/>
      <c r="P43" s="99"/>
      <c r="Q43" s="99"/>
      <c r="R43" s="88"/>
    </row>
    <row r="44" spans="1:18" ht="15" customHeight="1" thickBot="1" x14ac:dyDescent="0.25">
      <c r="A44" s="86"/>
      <c r="B44" s="27" t="str">
        <f>'Setup Tables'!C40</f>
        <v xml:space="preserve"> </v>
      </c>
      <c r="C44" s="28">
        <f>Formulae!C36</f>
        <v>0</v>
      </c>
      <c r="D44" s="17">
        <f>Formulae!D36</f>
        <v>0</v>
      </c>
      <c r="E44" s="31">
        <f>Formulae!E36</f>
        <v>0</v>
      </c>
      <c r="F44" s="18">
        <f>Formulae!F36</f>
        <v>0</v>
      </c>
      <c r="G44" s="29">
        <f>Formulae!I36</f>
        <v>0</v>
      </c>
      <c r="H44" s="31">
        <f>Formulae!J36</f>
        <v>0</v>
      </c>
      <c r="I44" s="30">
        <f>Formulae!G36</f>
        <v>0</v>
      </c>
      <c r="J44" s="87"/>
      <c r="K44" s="99"/>
      <c r="L44" s="99"/>
      <c r="M44" s="99"/>
      <c r="N44" s="99"/>
      <c r="O44" s="99"/>
      <c r="P44" s="99"/>
      <c r="Q44" s="99"/>
      <c r="R44" s="88"/>
    </row>
    <row r="45" spans="1:18" ht="15" customHeight="1" thickBot="1" x14ac:dyDescent="0.25">
      <c r="A45" s="86"/>
      <c r="B45" s="27" t="str">
        <f>'Setup Tables'!C41</f>
        <v xml:space="preserve"> </v>
      </c>
      <c r="C45" s="28">
        <f>Formulae!C37</f>
        <v>0</v>
      </c>
      <c r="D45" s="17">
        <f>Formulae!D37</f>
        <v>0</v>
      </c>
      <c r="E45" s="31">
        <f>Formulae!E37</f>
        <v>0</v>
      </c>
      <c r="F45" s="18">
        <f>Formulae!F37</f>
        <v>0</v>
      </c>
      <c r="G45" s="29">
        <f>Formulae!I37</f>
        <v>0</v>
      </c>
      <c r="H45" s="31">
        <f>Formulae!J37</f>
        <v>0</v>
      </c>
      <c r="I45" s="30">
        <f>Formulae!G37</f>
        <v>0</v>
      </c>
      <c r="J45" s="87"/>
      <c r="K45" s="99"/>
      <c r="L45" s="99"/>
      <c r="M45" s="99"/>
      <c r="N45" s="99"/>
      <c r="O45" s="99"/>
      <c r="P45" s="99"/>
      <c r="Q45" s="99"/>
      <c r="R45" s="88"/>
    </row>
    <row r="46" spans="1:18" ht="15" customHeight="1" thickBot="1" x14ac:dyDescent="0.25">
      <c r="A46" s="86"/>
      <c r="B46" s="27" t="str">
        <f>'Setup Tables'!C42</f>
        <v xml:space="preserve"> </v>
      </c>
      <c r="C46" s="28">
        <f>Formulae!C38</f>
        <v>0</v>
      </c>
      <c r="D46" s="17">
        <f>Formulae!D38</f>
        <v>0</v>
      </c>
      <c r="E46" s="31">
        <f>Formulae!E38</f>
        <v>0</v>
      </c>
      <c r="F46" s="18">
        <f>Formulae!F38</f>
        <v>0</v>
      </c>
      <c r="G46" s="29">
        <f>Formulae!I38</f>
        <v>0</v>
      </c>
      <c r="H46" s="31">
        <f>Formulae!J38</f>
        <v>0</v>
      </c>
      <c r="I46" s="30">
        <f>Formulae!G38</f>
        <v>0</v>
      </c>
      <c r="J46" s="87"/>
      <c r="K46" s="111" t="s">
        <v>46</v>
      </c>
      <c r="L46" s="112"/>
      <c r="M46" s="112"/>
      <c r="N46" s="112"/>
      <c r="O46" s="112"/>
      <c r="P46" s="112"/>
      <c r="Q46" s="113"/>
      <c r="R46" s="88"/>
    </row>
    <row r="47" spans="1:18" ht="15" customHeight="1" thickBot="1" x14ac:dyDescent="0.25">
      <c r="A47" s="86"/>
      <c r="B47" s="27" t="str">
        <f>'Setup Tables'!C43</f>
        <v xml:space="preserve"> </v>
      </c>
      <c r="C47" s="28">
        <f>Formulae!C39</f>
        <v>0</v>
      </c>
      <c r="D47" s="17">
        <f>Formulae!D39</f>
        <v>0</v>
      </c>
      <c r="E47" s="31">
        <f>Formulae!E39</f>
        <v>0</v>
      </c>
      <c r="F47" s="18">
        <f>Formulae!F39</f>
        <v>0</v>
      </c>
      <c r="G47" s="29">
        <f>Formulae!I39</f>
        <v>0</v>
      </c>
      <c r="H47" s="31">
        <f>Formulae!J39</f>
        <v>0</v>
      </c>
      <c r="I47" s="30">
        <f>Formulae!G39</f>
        <v>0</v>
      </c>
      <c r="J47" s="87"/>
      <c r="K47" s="114"/>
      <c r="L47" s="115"/>
      <c r="M47" s="115"/>
      <c r="N47" s="115"/>
      <c r="O47" s="115"/>
      <c r="P47" s="115"/>
      <c r="Q47" s="116"/>
      <c r="R47" s="88"/>
    </row>
    <row r="48" spans="1:18" ht="15" customHeight="1" thickBot="1" x14ac:dyDescent="0.25">
      <c r="A48" s="86"/>
      <c r="B48" s="27" t="str">
        <f>'Setup Tables'!C44</f>
        <v xml:space="preserve"> </v>
      </c>
      <c r="C48" s="28">
        <f>Formulae!C40</f>
        <v>0</v>
      </c>
      <c r="D48" s="17">
        <f>Formulae!D40</f>
        <v>0</v>
      </c>
      <c r="E48" s="31">
        <f>Formulae!E40</f>
        <v>0</v>
      </c>
      <c r="F48" s="18">
        <f>Formulae!F40</f>
        <v>0</v>
      </c>
      <c r="G48" s="29">
        <f>Formulae!I40</f>
        <v>0</v>
      </c>
      <c r="H48" s="31">
        <f>Formulae!J40</f>
        <v>0</v>
      </c>
      <c r="I48" s="30">
        <f>Formulae!G40</f>
        <v>0</v>
      </c>
      <c r="J48" s="87"/>
      <c r="K48" s="91"/>
      <c r="L48" s="92"/>
      <c r="M48" s="92"/>
      <c r="N48" s="92"/>
      <c r="O48" s="92"/>
      <c r="P48" s="92"/>
      <c r="Q48" s="100"/>
      <c r="R48" s="88"/>
    </row>
    <row r="49" spans="1:18" ht="15" customHeight="1" thickBot="1" x14ac:dyDescent="0.25">
      <c r="A49" s="86"/>
      <c r="B49" s="27" t="str">
        <f>'Setup Tables'!C45</f>
        <v xml:space="preserve"> </v>
      </c>
      <c r="C49" s="28">
        <f>Formulae!C41</f>
        <v>0</v>
      </c>
      <c r="D49" s="17">
        <f>Formulae!D41</f>
        <v>0</v>
      </c>
      <c r="E49" s="31">
        <f>Formulae!E41</f>
        <v>0</v>
      </c>
      <c r="F49" s="18">
        <f>Formulae!F41</f>
        <v>0</v>
      </c>
      <c r="G49" s="29">
        <f>Formulae!I41</f>
        <v>0</v>
      </c>
      <c r="H49" s="31">
        <f>Formulae!J41</f>
        <v>0</v>
      </c>
      <c r="I49" s="30">
        <f>Formulae!G41</f>
        <v>0</v>
      </c>
      <c r="J49" s="87"/>
      <c r="K49" s="91"/>
      <c r="L49" s="92"/>
      <c r="M49" s="92"/>
      <c r="N49" s="92"/>
      <c r="O49" s="92"/>
      <c r="P49" s="92"/>
      <c r="Q49" s="100"/>
      <c r="R49" s="88"/>
    </row>
    <row r="50" spans="1:18" ht="15" customHeight="1" thickBot="1" x14ac:dyDescent="0.25">
      <c r="A50" s="86"/>
      <c r="B50" s="27" t="str">
        <f>'Setup Tables'!C46</f>
        <v xml:space="preserve"> </v>
      </c>
      <c r="C50" s="28">
        <f>Formulae!C42</f>
        <v>0</v>
      </c>
      <c r="D50" s="17">
        <f>Formulae!D42</f>
        <v>0</v>
      </c>
      <c r="E50" s="31">
        <f>Formulae!E42</f>
        <v>0</v>
      </c>
      <c r="F50" s="18">
        <f>Formulae!F42</f>
        <v>0</v>
      </c>
      <c r="G50" s="29">
        <f>Formulae!I42</f>
        <v>0</v>
      </c>
      <c r="H50" s="31">
        <f>Formulae!J42</f>
        <v>0</v>
      </c>
      <c r="I50" s="30">
        <f>Formulae!G42</f>
        <v>0</v>
      </c>
      <c r="J50" s="87"/>
      <c r="K50" s="91"/>
      <c r="L50" s="92"/>
      <c r="M50" s="92"/>
      <c r="N50" s="92"/>
      <c r="O50" s="92"/>
      <c r="P50" s="92"/>
      <c r="Q50" s="100"/>
      <c r="R50" s="88"/>
    </row>
    <row r="51" spans="1:18" ht="15" customHeight="1" thickBot="1" x14ac:dyDescent="0.25">
      <c r="A51" s="86"/>
      <c r="B51" s="27" t="str">
        <f>'Setup Tables'!C47</f>
        <v xml:space="preserve"> </v>
      </c>
      <c r="C51" s="28">
        <f>Formulae!C43</f>
        <v>0</v>
      </c>
      <c r="D51" s="17">
        <f>Formulae!D43</f>
        <v>0</v>
      </c>
      <c r="E51" s="31">
        <f>Formulae!E43</f>
        <v>0</v>
      </c>
      <c r="F51" s="18">
        <f>Formulae!F43</f>
        <v>0</v>
      </c>
      <c r="G51" s="29">
        <f>Formulae!I43</f>
        <v>0</v>
      </c>
      <c r="H51" s="31">
        <f>Formulae!J43</f>
        <v>0</v>
      </c>
      <c r="I51" s="30">
        <f>Formulae!G43</f>
        <v>0</v>
      </c>
      <c r="J51" s="87"/>
      <c r="K51" s="91"/>
      <c r="L51" s="92"/>
      <c r="M51" s="92"/>
      <c r="N51" s="92"/>
      <c r="O51" s="92"/>
      <c r="P51" s="104"/>
      <c r="Q51" s="20" t="s">
        <v>47</v>
      </c>
      <c r="R51" s="88"/>
    </row>
    <row r="52" spans="1:18" ht="15" customHeight="1" thickBot="1" x14ac:dyDescent="0.25">
      <c r="A52" s="86"/>
      <c r="B52" s="27" t="str">
        <f>'Setup Tables'!C48</f>
        <v xml:space="preserve"> </v>
      </c>
      <c r="C52" s="28">
        <f>Formulae!C44</f>
        <v>0</v>
      </c>
      <c r="D52" s="17">
        <f>Formulae!D44</f>
        <v>0</v>
      </c>
      <c r="E52" s="31">
        <f>Formulae!E44</f>
        <v>0</v>
      </c>
      <c r="F52" s="18">
        <f>Formulae!F44</f>
        <v>0</v>
      </c>
      <c r="G52" s="29">
        <f>Formulae!I44</f>
        <v>0</v>
      </c>
      <c r="H52" s="31">
        <f>Formulae!J44</f>
        <v>0</v>
      </c>
      <c r="I52" s="30">
        <f>Formulae!G44</f>
        <v>0</v>
      </c>
      <c r="J52" s="87"/>
      <c r="K52" s="91"/>
      <c r="L52" s="92"/>
      <c r="M52" s="92"/>
      <c r="N52" s="92"/>
      <c r="O52" s="92"/>
      <c r="P52" s="105"/>
      <c r="Q52" s="20" t="s">
        <v>37</v>
      </c>
      <c r="R52" s="88"/>
    </row>
    <row r="53" spans="1:18" ht="15" customHeight="1" thickBot="1" x14ac:dyDescent="0.25">
      <c r="A53" s="86"/>
      <c r="B53" s="27" t="str">
        <f>'Setup Tables'!C49</f>
        <v xml:space="preserve"> </v>
      </c>
      <c r="C53" s="28">
        <f>Formulae!C45</f>
        <v>0</v>
      </c>
      <c r="D53" s="17">
        <f>Formulae!D45</f>
        <v>0</v>
      </c>
      <c r="E53" s="31">
        <f>Formulae!E45</f>
        <v>0</v>
      </c>
      <c r="F53" s="18">
        <f>Formulae!F45</f>
        <v>0</v>
      </c>
      <c r="G53" s="29">
        <f>Formulae!I45</f>
        <v>0</v>
      </c>
      <c r="H53" s="31">
        <f>Formulae!J45</f>
        <v>0</v>
      </c>
      <c r="I53" s="30">
        <f>Formulae!G45</f>
        <v>0</v>
      </c>
      <c r="J53" s="87"/>
      <c r="K53" s="91"/>
      <c r="L53" s="92"/>
      <c r="M53" s="92"/>
      <c r="N53" s="92"/>
      <c r="O53" s="92"/>
      <c r="P53" s="106"/>
      <c r="Q53" s="20" t="s">
        <v>38</v>
      </c>
      <c r="R53" s="88"/>
    </row>
    <row r="54" spans="1:18" ht="15" customHeight="1" thickBot="1" x14ac:dyDescent="0.25">
      <c r="A54" s="86"/>
      <c r="B54" s="27" t="str">
        <f>'Setup Tables'!C50</f>
        <v xml:space="preserve"> </v>
      </c>
      <c r="C54" s="28">
        <f>Formulae!C46</f>
        <v>0</v>
      </c>
      <c r="D54" s="17">
        <f>Formulae!D46</f>
        <v>0</v>
      </c>
      <c r="E54" s="31">
        <f>Formulae!E46</f>
        <v>0</v>
      </c>
      <c r="F54" s="18">
        <f>Formulae!F46</f>
        <v>0</v>
      </c>
      <c r="G54" s="29">
        <f>Formulae!I46</f>
        <v>0</v>
      </c>
      <c r="H54" s="31">
        <f>Formulae!J46</f>
        <v>0</v>
      </c>
      <c r="I54" s="30">
        <f>Formulae!G46</f>
        <v>0</v>
      </c>
      <c r="J54" s="87"/>
      <c r="K54" s="91"/>
      <c r="L54" s="92"/>
      <c r="M54" s="92"/>
      <c r="N54" s="92"/>
      <c r="O54" s="92"/>
      <c r="P54" s="92"/>
      <c r="Q54" s="40"/>
      <c r="R54" s="88"/>
    </row>
    <row r="55" spans="1:18" ht="15" customHeight="1" thickBot="1" x14ac:dyDescent="0.25">
      <c r="A55" s="90"/>
      <c r="B55" s="27" t="str">
        <f>'Setup Tables'!C51</f>
        <v xml:space="preserve"> </v>
      </c>
      <c r="C55" s="28">
        <f>Formulae!C47</f>
        <v>0</v>
      </c>
      <c r="D55" s="17">
        <f>Formulae!D47</f>
        <v>0</v>
      </c>
      <c r="E55" s="31">
        <f>Formulae!E47</f>
        <v>0</v>
      </c>
      <c r="F55" s="18">
        <f>Formulae!F47</f>
        <v>0</v>
      </c>
      <c r="G55" s="29">
        <f>Formulae!I47</f>
        <v>0</v>
      </c>
      <c r="H55" s="31">
        <f>Formulae!J47</f>
        <v>0</v>
      </c>
      <c r="I55" s="30">
        <f>Formulae!G47</f>
        <v>0</v>
      </c>
      <c r="J55" s="86"/>
      <c r="K55" s="91"/>
      <c r="L55" s="92"/>
      <c r="M55" s="92"/>
      <c r="N55" s="92"/>
      <c r="O55" s="92"/>
      <c r="P55" s="92"/>
      <c r="Q55" s="100"/>
      <c r="R55" s="88"/>
    </row>
    <row r="56" spans="1:18" ht="15" customHeight="1" thickBot="1" x14ac:dyDescent="0.25">
      <c r="A56" s="86"/>
      <c r="B56" s="27" t="str">
        <f>'Setup Tables'!C52</f>
        <v xml:space="preserve"> </v>
      </c>
      <c r="C56" s="28">
        <f>Formulae!C48</f>
        <v>0</v>
      </c>
      <c r="D56" s="17">
        <f>Formulae!D48</f>
        <v>0</v>
      </c>
      <c r="E56" s="31">
        <f>Formulae!E48</f>
        <v>0</v>
      </c>
      <c r="F56" s="18">
        <f>Formulae!F48</f>
        <v>0</v>
      </c>
      <c r="G56" s="29">
        <f>Formulae!I48</f>
        <v>0</v>
      </c>
      <c r="H56" s="31">
        <f>Formulae!J48</f>
        <v>0</v>
      </c>
      <c r="I56" s="30">
        <f>Formulae!G48</f>
        <v>0</v>
      </c>
      <c r="J56" s="87"/>
      <c r="K56" s="91"/>
      <c r="L56" s="92"/>
      <c r="M56" s="92"/>
      <c r="N56" s="92"/>
      <c r="O56" s="35">
        <f>Formulae!H4</f>
        <v>0</v>
      </c>
      <c r="P56" s="36" t="s">
        <v>39</v>
      </c>
      <c r="Q56" s="37" t="s">
        <v>48</v>
      </c>
      <c r="R56" s="88"/>
    </row>
    <row r="57" spans="1:18" ht="15" customHeight="1" thickBot="1" x14ac:dyDescent="0.25">
      <c r="A57" s="86"/>
      <c r="B57" s="27" t="str">
        <f>'Setup Tables'!C53</f>
        <v xml:space="preserve"> </v>
      </c>
      <c r="C57" s="28">
        <f>Formulae!C49</f>
        <v>0</v>
      </c>
      <c r="D57" s="17">
        <f>Formulae!D49</f>
        <v>0</v>
      </c>
      <c r="E57" s="31">
        <f>Formulae!E49</f>
        <v>0</v>
      </c>
      <c r="F57" s="18">
        <f>Formulae!F49</f>
        <v>0</v>
      </c>
      <c r="G57" s="29">
        <f>Formulae!I49</f>
        <v>0</v>
      </c>
      <c r="H57" s="31">
        <f>Formulae!J49</f>
        <v>0</v>
      </c>
      <c r="I57" s="30">
        <f>Formulae!G49</f>
        <v>0</v>
      </c>
      <c r="J57" s="87"/>
      <c r="K57" s="91"/>
      <c r="L57" s="92"/>
      <c r="M57" s="92"/>
      <c r="N57" s="92"/>
      <c r="O57" s="92"/>
      <c r="P57" s="92"/>
      <c r="Q57" s="100"/>
      <c r="R57" s="88"/>
    </row>
    <row r="58" spans="1:18" ht="15" customHeight="1" thickBot="1" x14ac:dyDescent="0.25">
      <c r="A58" s="86"/>
      <c r="B58" s="27" t="str">
        <f>'Setup Tables'!C54</f>
        <v xml:space="preserve"> </v>
      </c>
      <c r="C58" s="28">
        <f>Formulae!C50</f>
        <v>0</v>
      </c>
      <c r="D58" s="17">
        <f>Formulae!D50</f>
        <v>0</v>
      </c>
      <c r="E58" s="31">
        <f>Formulae!E50</f>
        <v>0</v>
      </c>
      <c r="F58" s="18">
        <f>Formulae!F50</f>
        <v>0</v>
      </c>
      <c r="G58" s="29">
        <f>Formulae!I50</f>
        <v>0</v>
      </c>
      <c r="H58" s="31">
        <f>Formulae!J50</f>
        <v>0</v>
      </c>
      <c r="I58" s="30">
        <f>Formulae!G50</f>
        <v>0</v>
      </c>
      <c r="J58" s="87"/>
      <c r="K58" s="96"/>
      <c r="L58" s="97"/>
      <c r="M58" s="97"/>
      <c r="N58" s="97"/>
      <c r="O58" s="97"/>
      <c r="P58" s="97"/>
      <c r="Q58" s="98"/>
      <c r="R58" s="88"/>
    </row>
    <row r="59" spans="1:18" ht="18.75" customHeight="1" thickBot="1" x14ac:dyDescent="0.25">
      <c r="A59" s="86"/>
      <c r="B59" s="60" t="s">
        <v>49</v>
      </c>
      <c r="C59" s="61">
        <f t="shared" ref="C59:I59" si="0">SUM(C9:C58)</f>
        <v>0</v>
      </c>
      <c r="D59" s="62">
        <f t="shared" si="0"/>
        <v>0</v>
      </c>
      <c r="E59" s="63">
        <f t="shared" si="0"/>
        <v>0</v>
      </c>
      <c r="F59" s="65">
        <f t="shared" si="0"/>
        <v>0</v>
      </c>
      <c r="G59" s="64">
        <f t="shared" si="0"/>
        <v>0</v>
      </c>
      <c r="H59" s="65">
        <f t="shared" si="0"/>
        <v>0</v>
      </c>
      <c r="I59" s="66">
        <f t="shared" si="0"/>
        <v>0</v>
      </c>
      <c r="J59" s="87"/>
      <c r="K59" s="87"/>
      <c r="L59" s="87"/>
      <c r="M59" s="87"/>
      <c r="N59" s="87"/>
      <c r="O59" s="87"/>
      <c r="P59" s="87"/>
      <c r="Q59" s="87"/>
      <c r="R59" s="88"/>
    </row>
    <row r="60" spans="1:18" x14ac:dyDescent="0.2">
      <c r="A60" s="86"/>
      <c r="B60" s="87"/>
      <c r="C60" s="87"/>
      <c r="D60" s="87"/>
      <c r="E60" s="87"/>
      <c r="F60" s="87"/>
      <c r="G60" s="87"/>
      <c r="H60" s="87"/>
      <c r="I60" s="87"/>
      <c r="J60" s="87"/>
      <c r="K60" s="87"/>
      <c r="L60" s="87"/>
      <c r="M60" s="87"/>
      <c r="N60" s="87"/>
      <c r="O60" s="87"/>
      <c r="P60" s="87"/>
      <c r="Q60" s="87"/>
      <c r="R60" s="88"/>
    </row>
    <row r="61" spans="1:18" ht="15" thickBot="1" x14ac:dyDescent="0.25">
      <c r="A61" s="107"/>
      <c r="B61" s="108"/>
      <c r="C61" s="108"/>
      <c r="D61" s="108"/>
      <c r="E61" s="108"/>
      <c r="F61" s="108"/>
      <c r="G61" s="108"/>
      <c r="H61" s="108"/>
      <c r="I61" s="108"/>
      <c r="J61" s="108"/>
      <c r="K61" s="108"/>
      <c r="L61" s="108"/>
      <c r="M61" s="108"/>
      <c r="N61" s="108"/>
      <c r="O61" s="108"/>
      <c r="P61" s="108"/>
      <c r="Q61" s="108"/>
      <c r="R61" s="109"/>
    </row>
    <row r="62" spans="1:18" x14ac:dyDescent="0.2">
      <c r="B62" s="110"/>
      <c r="C62" s="110"/>
      <c r="D62" s="110"/>
      <c r="E62" s="110"/>
      <c r="F62" s="110"/>
      <c r="G62" s="110"/>
      <c r="H62" s="110"/>
      <c r="I62" s="110"/>
    </row>
    <row r="63" spans="1:18" x14ac:dyDescent="0.2">
      <c r="B63" s="110"/>
      <c r="C63" s="110"/>
      <c r="D63" s="110"/>
      <c r="E63" s="110"/>
      <c r="F63" s="110"/>
      <c r="G63" s="110"/>
      <c r="H63" s="110"/>
      <c r="I63" s="110"/>
    </row>
    <row r="64" spans="1:18" x14ac:dyDescent="0.2">
      <c r="B64" s="110"/>
      <c r="C64" s="110"/>
      <c r="D64" s="110"/>
      <c r="E64" s="110"/>
      <c r="F64" s="110"/>
      <c r="G64" s="110"/>
      <c r="H64" s="110"/>
      <c r="I64" s="110"/>
    </row>
    <row r="65" spans="2:9" x14ac:dyDescent="0.2">
      <c r="B65" s="110"/>
      <c r="C65" s="110"/>
      <c r="D65" s="110"/>
      <c r="E65" s="110"/>
      <c r="F65" s="110"/>
      <c r="G65" s="110"/>
      <c r="H65" s="110"/>
      <c r="I65" s="110"/>
    </row>
    <row r="66" spans="2:9" x14ac:dyDescent="0.2">
      <c r="B66" s="110"/>
      <c r="C66" s="110"/>
      <c r="D66" s="110"/>
      <c r="E66" s="110"/>
      <c r="F66" s="110"/>
      <c r="G66" s="110"/>
      <c r="H66" s="110"/>
      <c r="I66" s="110"/>
    </row>
    <row r="67" spans="2:9" x14ac:dyDescent="0.2">
      <c r="B67" s="110"/>
      <c r="C67" s="110"/>
      <c r="D67" s="110"/>
      <c r="E67" s="110"/>
      <c r="F67" s="110"/>
      <c r="G67" s="110"/>
      <c r="H67" s="110"/>
      <c r="I67" s="110"/>
    </row>
    <row r="68" spans="2:9" x14ac:dyDescent="0.2">
      <c r="B68" s="110"/>
      <c r="C68" s="110"/>
      <c r="D68" s="110"/>
      <c r="E68" s="110"/>
      <c r="F68" s="110"/>
      <c r="G68" s="110"/>
      <c r="H68" s="110"/>
      <c r="I68" s="110"/>
    </row>
    <row r="69" spans="2:9" x14ac:dyDescent="0.2">
      <c r="B69" s="110"/>
      <c r="C69" s="110"/>
      <c r="D69" s="110"/>
      <c r="E69" s="110"/>
      <c r="F69" s="110"/>
      <c r="G69" s="110"/>
      <c r="H69" s="110"/>
      <c r="I69" s="110"/>
    </row>
    <row r="70" spans="2:9" x14ac:dyDescent="0.2">
      <c r="B70" s="110"/>
      <c r="C70" s="110"/>
      <c r="D70" s="110"/>
      <c r="E70" s="110"/>
      <c r="F70" s="110"/>
      <c r="G70" s="110"/>
      <c r="H70" s="110"/>
      <c r="I70" s="110"/>
    </row>
    <row r="71" spans="2:9" x14ac:dyDescent="0.2">
      <c r="B71" s="110"/>
      <c r="C71" s="110"/>
      <c r="D71" s="110"/>
      <c r="E71" s="110"/>
      <c r="F71" s="110"/>
      <c r="G71" s="110"/>
      <c r="H71" s="110"/>
      <c r="I71" s="110"/>
    </row>
    <row r="72" spans="2:9" x14ac:dyDescent="0.2">
      <c r="B72" s="110"/>
      <c r="C72" s="110"/>
      <c r="D72" s="110"/>
      <c r="E72" s="110"/>
      <c r="F72" s="110"/>
      <c r="G72" s="110"/>
      <c r="H72" s="110"/>
      <c r="I72" s="110"/>
    </row>
    <row r="73" spans="2:9" x14ac:dyDescent="0.2">
      <c r="B73" s="110"/>
      <c r="C73" s="110"/>
      <c r="D73" s="110"/>
      <c r="E73" s="110"/>
      <c r="F73" s="110"/>
      <c r="G73" s="110"/>
      <c r="H73" s="110"/>
      <c r="I73" s="110"/>
    </row>
    <row r="74" spans="2:9" x14ac:dyDescent="0.2">
      <c r="B74" s="110"/>
      <c r="C74" s="110"/>
      <c r="D74" s="110"/>
      <c r="E74" s="110"/>
      <c r="F74" s="110"/>
      <c r="G74" s="110"/>
      <c r="H74" s="110"/>
      <c r="I74" s="110"/>
    </row>
    <row r="75" spans="2:9" x14ac:dyDescent="0.2">
      <c r="B75" s="110"/>
      <c r="C75" s="110"/>
      <c r="D75" s="110"/>
      <c r="E75" s="110"/>
      <c r="F75" s="110"/>
      <c r="G75" s="110"/>
      <c r="H75" s="110"/>
      <c r="I75" s="110"/>
    </row>
    <row r="76" spans="2:9" x14ac:dyDescent="0.2">
      <c r="B76" s="110"/>
      <c r="C76" s="110"/>
      <c r="D76" s="110"/>
      <c r="E76" s="110"/>
      <c r="F76" s="110"/>
      <c r="G76" s="110"/>
      <c r="H76" s="110"/>
      <c r="I76" s="110"/>
    </row>
    <row r="77" spans="2:9" x14ac:dyDescent="0.2">
      <c r="B77" s="110"/>
      <c r="C77" s="110"/>
      <c r="D77" s="110"/>
      <c r="E77" s="110"/>
      <c r="F77" s="110"/>
      <c r="G77" s="110"/>
      <c r="H77" s="110"/>
      <c r="I77" s="110"/>
    </row>
    <row r="78" spans="2:9" x14ac:dyDescent="0.2">
      <c r="B78" s="110"/>
      <c r="C78" s="110"/>
      <c r="D78" s="110"/>
      <c r="E78" s="110"/>
      <c r="F78" s="110"/>
      <c r="G78" s="110"/>
      <c r="H78" s="110"/>
      <c r="I78" s="110"/>
    </row>
    <row r="79" spans="2:9" x14ac:dyDescent="0.2">
      <c r="B79" s="110"/>
      <c r="C79" s="110"/>
      <c r="D79" s="110"/>
      <c r="E79" s="110"/>
      <c r="F79" s="110"/>
      <c r="G79" s="110"/>
      <c r="H79" s="110"/>
      <c r="I79" s="110"/>
    </row>
    <row r="80" spans="2:9" x14ac:dyDescent="0.2">
      <c r="B80" s="110"/>
      <c r="C80" s="110"/>
      <c r="D80" s="110"/>
      <c r="E80" s="110"/>
      <c r="F80" s="110"/>
      <c r="G80" s="110"/>
      <c r="H80" s="110"/>
      <c r="I80" s="110"/>
    </row>
    <row r="81" spans="2:9" x14ac:dyDescent="0.2">
      <c r="B81" s="110"/>
      <c r="C81" s="110"/>
      <c r="D81" s="110"/>
      <c r="E81" s="110"/>
      <c r="F81" s="110"/>
      <c r="G81" s="110"/>
      <c r="H81" s="110"/>
      <c r="I81" s="110"/>
    </row>
    <row r="82" spans="2:9" x14ac:dyDescent="0.2">
      <c r="B82" s="110"/>
      <c r="C82" s="110"/>
      <c r="D82" s="110"/>
      <c r="E82" s="110"/>
      <c r="F82" s="110"/>
      <c r="G82" s="110"/>
      <c r="H82" s="110"/>
      <c r="I82" s="110"/>
    </row>
    <row r="83" spans="2:9" x14ac:dyDescent="0.2">
      <c r="B83" s="110"/>
      <c r="C83" s="110"/>
      <c r="D83" s="110"/>
      <c r="E83" s="110"/>
      <c r="F83" s="110"/>
      <c r="G83" s="110"/>
      <c r="H83" s="110"/>
      <c r="I83" s="110"/>
    </row>
    <row r="84" spans="2:9" x14ac:dyDescent="0.2">
      <c r="B84" s="110"/>
      <c r="C84" s="110"/>
      <c r="D84" s="110"/>
      <c r="E84" s="110"/>
      <c r="F84" s="110"/>
      <c r="G84" s="110"/>
      <c r="H84" s="110"/>
      <c r="I84" s="110"/>
    </row>
    <row r="85" spans="2:9" x14ac:dyDescent="0.2">
      <c r="B85" s="110"/>
      <c r="C85" s="110"/>
      <c r="D85" s="110"/>
      <c r="E85" s="110"/>
      <c r="F85" s="110"/>
      <c r="G85" s="110"/>
      <c r="H85" s="110"/>
      <c r="I85" s="110"/>
    </row>
    <row r="86" spans="2:9" x14ac:dyDescent="0.2">
      <c r="B86" s="110"/>
      <c r="C86" s="110"/>
      <c r="D86" s="110"/>
      <c r="E86" s="110"/>
      <c r="F86" s="110"/>
      <c r="G86" s="110"/>
      <c r="H86" s="110"/>
      <c r="I86" s="110"/>
    </row>
    <row r="87" spans="2:9" x14ac:dyDescent="0.2">
      <c r="B87" s="110"/>
      <c r="C87" s="110"/>
      <c r="D87" s="110"/>
      <c r="E87" s="110"/>
      <c r="F87" s="110"/>
      <c r="G87" s="110"/>
      <c r="H87" s="110"/>
      <c r="I87" s="110"/>
    </row>
    <row r="88" spans="2:9" x14ac:dyDescent="0.2">
      <c r="B88" s="110"/>
      <c r="C88" s="110"/>
      <c r="D88" s="110"/>
      <c r="E88" s="110"/>
      <c r="F88" s="110"/>
      <c r="G88" s="110"/>
      <c r="H88" s="110"/>
      <c r="I88" s="110"/>
    </row>
    <row r="89" spans="2:9" x14ac:dyDescent="0.2">
      <c r="B89" s="110"/>
      <c r="C89" s="110"/>
      <c r="D89" s="110"/>
      <c r="E89" s="110"/>
      <c r="F89" s="110"/>
      <c r="G89" s="110"/>
      <c r="H89" s="110"/>
      <c r="I89" s="110"/>
    </row>
    <row r="90" spans="2:9" x14ac:dyDescent="0.2">
      <c r="B90" s="110"/>
      <c r="C90" s="110"/>
      <c r="D90" s="110"/>
      <c r="E90" s="110"/>
      <c r="F90" s="110"/>
      <c r="G90" s="110"/>
      <c r="H90" s="110"/>
      <c r="I90" s="110"/>
    </row>
  </sheetData>
  <mergeCells count="9">
    <mergeCell ref="K26:Q27"/>
    <mergeCell ref="K46:Q47"/>
    <mergeCell ref="K6:Q7"/>
    <mergeCell ref="B7:B8"/>
    <mergeCell ref="C7:C8"/>
    <mergeCell ref="D7:F7"/>
    <mergeCell ref="G7:G8"/>
    <mergeCell ref="H7:H8"/>
    <mergeCell ref="I7:I8"/>
  </mergeCells>
  <conditionalFormatting sqref="I9:I58">
    <cfRule type="cellIs" dxfId="5" priority="6" stopIfTrue="1" operator="greaterThanOrEqual">
      <formula>1</formula>
    </cfRule>
  </conditionalFormatting>
  <conditionalFormatting sqref="D9:D58">
    <cfRule type="cellIs" dxfId="4" priority="5" stopIfTrue="1" operator="greaterThanOrEqual">
      <formula>1</formula>
    </cfRule>
  </conditionalFormatting>
  <conditionalFormatting sqref="E9:E58">
    <cfRule type="cellIs" dxfId="3" priority="4" stopIfTrue="1" operator="greaterThanOrEqual">
      <formula>1</formula>
    </cfRule>
  </conditionalFormatting>
  <conditionalFormatting sqref="F9:F58">
    <cfRule type="cellIs" dxfId="2" priority="3" stopIfTrue="1" operator="greaterThanOrEqual">
      <formula>1</formula>
    </cfRule>
  </conditionalFormatting>
  <conditionalFormatting sqref="C9:C58 G9:G58">
    <cfRule type="cellIs" dxfId="1" priority="2" stopIfTrue="1" operator="greaterThanOrEqual">
      <formula>1</formula>
    </cfRule>
  </conditionalFormatting>
  <conditionalFormatting sqref="H9:H58">
    <cfRule type="cellIs" dxfId="0" priority="1" stopIfTrue="1" operator="greaterThanOrEqual">
      <formula>1</formula>
    </cfRule>
  </conditionalFormatting>
  <pageMargins left="0.70866141732283472" right="0.70866141732283472" top="0.74803149606299213" bottom="0.74803149606299213" header="0.31496062992125984" footer="0.31496062992125984"/>
  <pageSetup paperSize="9" scale="52" orientation="landscape" r:id="rId1"/>
  <headerFooter>
    <oddHeader>&amp;L&amp;"Arial,Regular"&amp;16&amp;K61898AIssues Action Log&amp;C&amp;G</oddHeader>
    <oddFooter xml:space="preserve">&amp;L&amp;"Arial,Regular"&amp;6CRICOS Provider No. 00103D Risk Register&amp;C&amp;"Arial,Regular"&amp;6Warning: uncontrolled when printed. </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70C0"/>
  </sheetPr>
  <dimension ref="A1:P114"/>
  <sheetViews>
    <sheetView workbookViewId="0">
      <selection activeCell="F35" sqref="F35"/>
    </sheetView>
  </sheetViews>
  <sheetFormatPr defaultRowHeight="14.25" x14ac:dyDescent="0.2"/>
  <cols>
    <col min="1" max="1" width="25.85546875" style="41" customWidth="1"/>
    <col min="2" max="2" width="27.140625" style="41" customWidth="1"/>
    <col min="3" max="3" width="26.140625" style="41" customWidth="1"/>
    <col min="4" max="256" width="9.140625" style="41"/>
    <col min="257" max="257" width="25.85546875" style="41" customWidth="1"/>
    <col min="258" max="258" width="27.140625" style="41" customWidth="1"/>
    <col min="259" max="259" width="26.140625" style="41" customWidth="1"/>
    <col min="260" max="512" width="9.140625" style="41"/>
    <col min="513" max="513" width="25.85546875" style="41" customWidth="1"/>
    <col min="514" max="514" width="27.140625" style="41" customWidth="1"/>
    <col min="515" max="515" width="26.140625" style="41" customWidth="1"/>
    <col min="516" max="768" width="9.140625" style="41"/>
    <col min="769" max="769" width="25.85546875" style="41" customWidth="1"/>
    <col min="770" max="770" width="27.140625" style="41" customWidth="1"/>
    <col min="771" max="771" width="26.140625" style="41" customWidth="1"/>
    <col min="772" max="1024" width="9.140625" style="41"/>
    <col min="1025" max="1025" width="25.85546875" style="41" customWidth="1"/>
    <col min="1026" max="1026" width="27.140625" style="41" customWidth="1"/>
    <col min="1027" max="1027" width="26.140625" style="41" customWidth="1"/>
    <col min="1028" max="1280" width="9.140625" style="41"/>
    <col min="1281" max="1281" width="25.85546875" style="41" customWidth="1"/>
    <col min="1282" max="1282" width="27.140625" style="41" customWidth="1"/>
    <col min="1283" max="1283" width="26.140625" style="41" customWidth="1"/>
    <col min="1284" max="1536" width="9.140625" style="41"/>
    <col min="1537" max="1537" width="25.85546875" style="41" customWidth="1"/>
    <col min="1538" max="1538" width="27.140625" style="41" customWidth="1"/>
    <col min="1539" max="1539" width="26.140625" style="41" customWidth="1"/>
    <col min="1540" max="1792" width="9.140625" style="41"/>
    <col min="1793" max="1793" width="25.85546875" style="41" customWidth="1"/>
    <col min="1794" max="1794" width="27.140625" style="41" customWidth="1"/>
    <col min="1795" max="1795" width="26.140625" style="41" customWidth="1"/>
    <col min="1796" max="2048" width="9.140625" style="41"/>
    <col min="2049" max="2049" width="25.85546875" style="41" customWidth="1"/>
    <col min="2050" max="2050" width="27.140625" style="41" customWidth="1"/>
    <col min="2051" max="2051" width="26.140625" style="41" customWidth="1"/>
    <col min="2052" max="2304" width="9.140625" style="41"/>
    <col min="2305" max="2305" width="25.85546875" style="41" customWidth="1"/>
    <col min="2306" max="2306" width="27.140625" style="41" customWidth="1"/>
    <col min="2307" max="2307" width="26.140625" style="41" customWidth="1"/>
    <col min="2308" max="2560" width="9.140625" style="41"/>
    <col min="2561" max="2561" width="25.85546875" style="41" customWidth="1"/>
    <col min="2562" max="2562" width="27.140625" style="41" customWidth="1"/>
    <col min="2563" max="2563" width="26.140625" style="41" customWidth="1"/>
    <col min="2564" max="2816" width="9.140625" style="41"/>
    <col min="2817" max="2817" width="25.85546875" style="41" customWidth="1"/>
    <col min="2818" max="2818" width="27.140625" style="41" customWidth="1"/>
    <col min="2819" max="2819" width="26.140625" style="41" customWidth="1"/>
    <col min="2820" max="3072" width="9.140625" style="41"/>
    <col min="3073" max="3073" width="25.85546875" style="41" customWidth="1"/>
    <col min="3074" max="3074" width="27.140625" style="41" customWidth="1"/>
    <col min="3075" max="3075" width="26.140625" style="41" customWidth="1"/>
    <col min="3076" max="3328" width="9.140625" style="41"/>
    <col min="3329" max="3329" width="25.85546875" style="41" customWidth="1"/>
    <col min="3330" max="3330" width="27.140625" style="41" customWidth="1"/>
    <col min="3331" max="3331" width="26.140625" style="41" customWidth="1"/>
    <col min="3332" max="3584" width="9.140625" style="41"/>
    <col min="3585" max="3585" width="25.85546875" style="41" customWidth="1"/>
    <col min="3586" max="3586" width="27.140625" style="41" customWidth="1"/>
    <col min="3587" max="3587" width="26.140625" style="41" customWidth="1"/>
    <col min="3588" max="3840" width="9.140625" style="41"/>
    <col min="3841" max="3841" width="25.85546875" style="41" customWidth="1"/>
    <col min="3842" max="3842" width="27.140625" style="41" customWidth="1"/>
    <col min="3843" max="3843" width="26.140625" style="41" customWidth="1"/>
    <col min="3844" max="4096" width="9.140625" style="41"/>
    <col min="4097" max="4097" width="25.85546875" style="41" customWidth="1"/>
    <col min="4098" max="4098" width="27.140625" style="41" customWidth="1"/>
    <col min="4099" max="4099" width="26.140625" style="41" customWidth="1"/>
    <col min="4100" max="4352" width="9.140625" style="41"/>
    <col min="4353" max="4353" width="25.85546875" style="41" customWidth="1"/>
    <col min="4354" max="4354" width="27.140625" style="41" customWidth="1"/>
    <col min="4355" max="4355" width="26.140625" style="41" customWidth="1"/>
    <col min="4356" max="4608" width="9.140625" style="41"/>
    <col min="4609" max="4609" width="25.85546875" style="41" customWidth="1"/>
    <col min="4610" max="4610" width="27.140625" style="41" customWidth="1"/>
    <col min="4611" max="4611" width="26.140625" style="41" customWidth="1"/>
    <col min="4612" max="4864" width="9.140625" style="41"/>
    <col min="4865" max="4865" width="25.85546875" style="41" customWidth="1"/>
    <col min="4866" max="4866" width="27.140625" style="41" customWidth="1"/>
    <col min="4867" max="4867" width="26.140625" style="41" customWidth="1"/>
    <col min="4868" max="5120" width="9.140625" style="41"/>
    <col min="5121" max="5121" width="25.85546875" style="41" customWidth="1"/>
    <col min="5122" max="5122" width="27.140625" style="41" customWidth="1"/>
    <col min="5123" max="5123" width="26.140625" style="41" customWidth="1"/>
    <col min="5124" max="5376" width="9.140625" style="41"/>
    <col min="5377" max="5377" width="25.85546875" style="41" customWidth="1"/>
    <col min="5378" max="5378" width="27.140625" style="41" customWidth="1"/>
    <col min="5379" max="5379" width="26.140625" style="41" customWidth="1"/>
    <col min="5380" max="5632" width="9.140625" style="41"/>
    <col min="5633" max="5633" width="25.85546875" style="41" customWidth="1"/>
    <col min="5634" max="5634" width="27.140625" style="41" customWidth="1"/>
    <col min="5635" max="5635" width="26.140625" style="41" customWidth="1"/>
    <col min="5636" max="5888" width="9.140625" style="41"/>
    <col min="5889" max="5889" width="25.85546875" style="41" customWidth="1"/>
    <col min="5890" max="5890" width="27.140625" style="41" customWidth="1"/>
    <col min="5891" max="5891" width="26.140625" style="41" customWidth="1"/>
    <col min="5892" max="6144" width="9.140625" style="41"/>
    <col min="6145" max="6145" width="25.85546875" style="41" customWidth="1"/>
    <col min="6146" max="6146" width="27.140625" style="41" customWidth="1"/>
    <col min="6147" max="6147" width="26.140625" style="41" customWidth="1"/>
    <col min="6148" max="6400" width="9.140625" style="41"/>
    <col min="6401" max="6401" width="25.85546875" style="41" customWidth="1"/>
    <col min="6402" max="6402" width="27.140625" style="41" customWidth="1"/>
    <col min="6403" max="6403" width="26.140625" style="41" customWidth="1"/>
    <col min="6404" max="6656" width="9.140625" style="41"/>
    <col min="6657" max="6657" width="25.85546875" style="41" customWidth="1"/>
    <col min="6658" max="6658" width="27.140625" style="41" customWidth="1"/>
    <col min="6659" max="6659" width="26.140625" style="41" customWidth="1"/>
    <col min="6660" max="6912" width="9.140625" style="41"/>
    <col min="6913" max="6913" width="25.85546875" style="41" customWidth="1"/>
    <col min="6914" max="6914" width="27.140625" style="41" customWidth="1"/>
    <col min="6915" max="6915" width="26.140625" style="41" customWidth="1"/>
    <col min="6916" max="7168" width="9.140625" style="41"/>
    <col min="7169" max="7169" width="25.85546875" style="41" customWidth="1"/>
    <col min="7170" max="7170" width="27.140625" style="41" customWidth="1"/>
    <col min="7171" max="7171" width="26.140625" style="41" customWidth="1"/>
    <col min="7172" max="7424" width="9.140625" style="41"/>
    <col min="7425" max="7425" width="25.85546875" style="41" customWidth="1"/>
    <col min="7426" max="7426" width="27.140625" style="41" customWidth="1"/>
    <col min="7427" max="7427" width="26.140625" style="41" customWidth="1"/>
    <col min="7428" max="7680" width="9.140625" style="41"/>
    <col min="7681" max="7681" width="25.85546875" style="41" customWidth="1"/>
    <col min="7682" max="7682" width="27.140625" style="41" customWidth="1"/>
    <col min="7683" max="7683" width="26.140625" style="41" customWidth="1"/>
    <col min="7684" max="7936" width="9.140625" style="41"/>
    <col min="7937" max="7937" width="25.85546875" style="41" customWidth="1"/>
    <col min="7938" max="7938" width="27.140625" style="41" customWidth="1"/>
    <col min="7939" max="7939" width="26.140625" style="41" customWidth="1"/>
    <col min="7940" max="8192" width="9.140625" style="41"/>
    <col min="8193" max="8193" width="25.85546875" style="41" customWidth="1"/>
    <col min="8194" max="8194" width="27.140625" style="41" customWidth="1"/>
    <col min="8195" max="8195" width="26.140625" style="41" customWidth="1"/>
    <col min="8196" max="8448" width="9.140625" style="41"/>
    <col min="8449" max="8449" width="25.85546875" style="41" customWidth="1"/>
    <col min="8450" max="8450" width="27.140625" style="41" customWidth="1"/>
    <col min="8451" max="8451" width="26.140625" style="41" customWidth="1"/>
    <col min="8452" max="8704" width="9.140625" style="41"/>
    <col min="8705" max="8705" width="25.85546875" style="41" customWidth="1"/>
    <col min="8706" max="8706" width="27.140625" style="41" customWidth="1"/>
    <col min="8707" max="8707" width="26.140625" style="41" customWidth="1"/>
    <col min="8708" max="8960" width="9.140625" style="41"/>
    <col min="8961" max="8961" width="25.85546875" style="41" customWidth="1"/>
    <col min="8962" max="8962" width="27.140625" style="41" customWidth="1"/>
    <col min="8963" max="8963" width="26.140625" style="41" customWidth="1"/>
    <col min="8964" max="9216" width="9.140625" style="41"/>
    <col min="9217" max="9217" width="25.85546875" style="41" customWidth="1"/>
    <col min="9218" max="9218" width="27.140625" style="41" customWidth="1"/>
    <col min="9219" max="9219" width="26.140625" style="41" customWidth="1"/>
    <col min="9220" max="9472" width="9.140625" style="41"/>
    <col min="9473" max="9473" width="25.85546875" style="41" customWidth="1"/>
    <col min="9474" max="9474" width="27.140625" style="41" customWidth="1"/>
    <col min="9475" max="9475" width="26.140625" style="41" customWidth="1"/>
    <col min="9476" max="9728" width="9.140625" style="41"/>
    <col min="9729" max="9729" width="25.85546875" style="41" customWidth="1"/>
    <col min="9730" max="9730" width="27.140625" style="41" customWidth="1"/>
    <col min="9731" max="9731" width="26.140625" style="41" customWidth="1"/>
    <col min="9732" max="9984" width="9.140625" style="41"/>
    <col min="9985" max="9985" width="25.85546875" style="41" customWidth="1"/>
    <col min="9986" max="9986" width="27.140625" style="41" customWidth="1"/>
    <col min="9987" max="9987" width="26.140625" style="41" customWidth="1"/>
    <col min="9988" max="10240" width="9.140625" style="41"/>
    <col min="10241" max="10241" width="25.85546875" style="41" customWidth="1"/>
    <col min="10242" max="10242" width="27.140625" style="41" customWidth="1"/>
    <col min="10243" max="10243" width="26.140625" style="41" customWidth="1"/>
    <col min="10244" max="10496" width="9.140625" style="41"/>
    <col min="10497" max="10497" width="25.85546875" style="41" customWidth="1"/>
    <col min="10498" max="10498" width="27.140625" style="41" customWidth="1"/>
    <col min="10499" max="10499" width="26.140625" style="41" customWidth="1"/>
    <col min="10500" max="10752" width="9.140625" style="41"/>
    <col min="10753" max="10753" width="25.85546875" style="41" customWidth="1"/>
    <col min="10754" max="10754" width="27.140625" style="41" customWidth="1"/>
    <col min="10755" max="10755" width="26.140625" style="41" customWidth="1"/>
    <col min="10756" max="11008" width="9.140625" style="41"/>
    <col min="11009" max="11009" width="25.85546875" style="41" customWidth="1"/>
    <col min="11010" max="11010" width="27.140625" style="41" customWidth="1"/>
    <col min="11011" max="11011" width="26.140625" style="41" customWidth="1"/>
    <col min="11012" max="11264" width="9.140625" style="41"/>
    <col min="11265" max="11265" width="25.85546875" style="41" customWidth="1"/>
    <col min="11266" max="11266" width="27.140625" style="41" customWidth="1"/>
    <col min="11267" max="11267" width="26.140625" style="41" customWidth="1"/>
    <col min="11268" max="11520" width="9.140625" style="41"/>
    <col min="11521" max="11521" width="25.85546875" style="41" customWidth="1"/>
    <col min="11522" max="11522" width="27.140625" style="41" customWidth="1"/>
    <col min="11523" max="11523" width="26.140625" style="41" customWidth="1"/>
    <col min="11524" max="11776" width="9.140625" style="41"/>
    <col min="11777" max="11777" width="25.85546875" style="41" customWidth="1"/>
    <col min="11778" max="11778" width="27.140625" style="41" customWidth="1"/>
    <col min="11779" max="11779" width="26.140625" style="41" customWidth="1"/>
    <col min="11780" max="12032" width="9.140625" style="41"/>
    <col min="12033" max="12033" width="25.85546875" style="41" customWidth="1"/>
    <col min="12034" max="12034" width="27.140625" style="41" customWidth="1"/>
    <col min="12035" max="12035" width="26.140625" style="41" customWidth="1"/>
    <col min="12036" max="12288" width="9.140625" style="41"/>
    <col min="12289" max="12289" width="25.85546875" style="41" customWidth="1"/>
    <col min="12290" max="12290" width="27.140625" style="41" customWidth="1"/>
    <col min="12291" max="12291" width="26.140625" style="41" customWidth="1"/>
    <col min="12292" max="12544" width="9.140625" style="41"/>
    <col min="12545" max="12545" width="25.85546875" style="41" customWidth="1"/>
    <col min="12546" max="12546" width="27.140625" style="41" customWidth="1"/>
    <col min="12547" max="12547" width="26.140625" style="41" customWidth="1"/>
    <col min="12548" max="12800" width="9.140625" style="41"/>
    <col min="12801" max="12801" width="25.85546875" style="41" customWidth="1"/>
    <col min="12802" max="12802" width="27.140625" style="41" customWidth="1"/>
    <col min="12803" max="12803" width="26.140625" style="41" customWidth="1"/>
    <col min="12804" max="13056" width="9.140625" style="41"/>
    <col min="13057" max="13057" width="25.85546875" style="41" customWidth="1"/>
    <col min="13058" max="13058" width="27.140625" style="41" customWidth="1"/>
    <col min="13059" max="13059" width="26.140625" style="41" customWidth="1"/>
    <col min="13060" max="13312" width="9.140625" style="41"/>
    <col min="13313" max="13313" width="25.85546875" style="41" customWidth="1"/>
    <col min="13314" max="13314" width="27.140625" style="41" customWidth="1"/>
    <col min="13315" max="13315" width="26.140625" style="41" customWidth="1"/>
    <col min="13316" max="13568" width="9.140625" style="41"/>
    <col min="13569" max="13569" width="25.85546875" style="41" customWidth="1"/>
    <col min="13570" max="13570" width="27.140625" style="41" customWidth="1"/>
    <col min="13571" max="13571" width="26.140625" style="41" customWidth="1"/>
    <col min="13572" max="13824" width="9.140625" style="41"/>
    <col min="13825" max="13825" width="25.85546875" style="41" customWidth="1"/>
    <col min="13826" max="13826" width="27.140625" style="41" customWidth="1"/>
    <col min="13827" max="13827" width="26.140625" style="41" customWidth="1"/>
    <col min="13828" max="14080" width="9.140625" style="41"/>
    <col min="14081" max="14081" width="25.85546875" style="41" customWidth="1"/>
    <col min="14082" max="14082" width="27.140625" style="41" customWidth="1"/>
    <col min="14083" max="14083" width="26.140625" style="41" customWidth="1"/>
    <col min="14084" max="14336" width="9.140625" style="41"/>
    <col min="14337" max="14337" width="25.85546875" style="41" customWidth="1"/>
    <col min="14338" max="14338" width="27.140625" style="41" customWidth="1"/>
    <col min="14339" max="14339" width="26.140625" style="41" customWidth="1"/>
    <col min="14340" max="14592" width="9.140625" style="41"/>
    <col min="14593" max="14593" width="25.85546875" style="41" customWidth="1"/>
    <col min="14594" max="14594" width="27.140625" style="41" customWidth="1"/>
    <col min="14595" max="14595" width="26.140625" style="41" customWidth="1"/>
    <col min="14596" max="14848" width="9.140625" style="41"/>
    <col min="14849" max="14849" width="25.85546875" style="41" customWidth="1"/>
    <col min="14850" max="14850" width="27.140625" style="41" customWidth="1"/>
    <col min="14851" max="14851" width="26.140625" style="41" customWidth="1"/>
    <col min="14852" max="15104" width="9.140625" style="41"/>
    <col min="15105" max="15105" width="25.85546875" style="41" customWidth="1"/>
    <col min="15106" max="15106" width="27.140625" style="41" customWidth="1"/>
    <col min="15107" max="15107" width="26.140625" style="41" customWidth="1"/>
    <col min="15108" max="15360" width="9.140625" style="41"/>
    <col min="15361" max="15361" width="25.85546875" style="41" customWidth="1"/>
    <col min="15362" max="15362" width="27.140625" style="41" customWidth="1"/>
    <col min="15363" max="15363" width="26.140625" style="41" customWidth="1"/>
    <col min="15364" max="15616" width="9.140625" style="41"/>
    <col min="15617" max="15617" width="25.85546875" style="41" customWidth="1"/>
    <col min="15618" max="15618" width="27.140625" style="41" customWidth="1"/>
    <col min="15619" max="15619" width="26.140625" style="41" customWidth="1"/>
    <col min="15620" max="15872" width="9.140625" style="41"/>
    <col min="15873" max="15873" width="25.85546875" style="41" customWidth="1"/>
    <col min="15874" max="15874" width="27.140625" style="41" customWidth="1"/>
    <col min="15875" max="15875" width="26.140625" style="41" customWidth="1"/>
    <col min="15876" max="16128" width="9.140625" style="41"/>
    <col min="16129" max="16129" width="25.85546875" style="41" customWidth="1"/>
    <col min="16130" max="16130" width="27.140625" style="41" customWidth="1"/>
    <col min="16131" max="16131" width="26.140625" style="41" customWidth="1"/>
    <col min="16132" max="16384" width="9.140625" style="41"/>
  </cols>
  <sheetData>
    <row r="1" spans="1:16" ht="23.25" x14ac:dyDescent="0.2">
      <c r="A1" s="163" t="s">
        <v>50</v>
      </c>
      <c r="B1" s="164"/>
      <c r="C1" s="165"/>
      <c r="D1" s="99"/>
      <c r="E1" s="99"/>
      <c r="F1" s="99"/>
      <c r="G1" s="99"/>
      <c r="H1" s="99"/>
      <c r="I1" s="99"/>
      <c r="J1" s="99"/>
      <c r="K1" s="99"/>
      <c r="L1" s="99"/>
      <c r="M1" s="99"/>
      <c r="N1" s="99"/>
      <c r="O1" s="99"/>
      <c r="P1" s="99"/>
    </row>
    <row r="2" spans="1:16" ht="24.75" customHeight="1" thickBot="1" x14ac:dyDescent="0.25">
      <c r="A2" s="166" t="s">
        <v>26</v>
      </c>
      <c r="B2" s="167" t="s">
        <v>27</v>
      </c>
      <c r="C2" s="168" t="s">
        <v>51</v>
      </c>
      <c r="D2" s="99"/>
      <c r="E2" s="99"/>
      <c r="F2" s="99"/>
      <c r="G2" s="99"/>
      <c r="H2" s="99"/>
      <c r="I2" s="99"/>
      <c r="J2" s="99"/>
      <c r="K2" s="99"/>
      <c r="L2" s="99"/>
      <c r="M2" s="99"/>
      <c r="N2" s="99"/>
      <c r="O2" s="99"/>
      <c r="P2" s="99"/>
    </row>
    <row r="3" spans="1:16" ht="16.5" customHeight="1" thickTop="1" thickBot="1" x14ac:dyDescent="0.25">
      <c r="A3" s="159" t="s">
        <v>52</v>
      </c>
      <c r="B3" s="159" t="s">
        <v>53</v>
      </c>
      <c r="C3" s="160" t="s">
        <v>54</v>
      </c>
      <c r="D3" s="99"/>
      <c r="E3" s="99"/>
      <c r="F3" s="99"/>
      <c r="G3" s="99"/>
      <c r="H3" s="99"/>
      <c r="I3" s="99"/>
      <c r="J3" s="99"/>
      <c r="K3" s="99"/>
      <c r="L3" s="99"/>
      <c r="M3" s="99"/>
      <c r="N3" s="99"/>
      <c r="O3" s="99"/>
      <c r="P3" s="99"/>
    </row>
    <row r="4" spans="1:16" ht="16.5" customHeight="1" thickTop="1" thickBot="1" x14ac:dyDescent="0.25">
      <c r="A4" s="161"/>
      <c r="B4" s="161"/>
      <c r="C4" s="162" t="s">
        <v>55</v>
      </c>
      <c r="D4" s="99"/>
      <c r="E4" s="99"/>
      <c r="F4" s="99"/>
      <c r="G4" s="99"/>
      <c r="H4" s="99"/>
      <c r="I4" s="99"/>
      <c r="J4" s="99"/>
      <c r="K4" s="99"/>
      <c r="L4" s="99"/>
      <c r="M4" s="99"/>
      <c r="N4" s="99"/>
      <c r="O4" s="99"/>
      <c r="P4" s="99"/>
    </row>
    <row r="5" spans="1:16" ht="14.25" customHeight="1" thickTop="1" x14ac:dyDescent="0.2">
      <c r="A5" s="153"/>
      <c r="B5" s="153"/>
      <c r="C5" s="154"/>
      <c r="D5" s="99"/>
      <c r="E5" s="99"/>
      <c r="F5" s="99"/>
      <c r="G5" s="99"/>
      <c r="H5" s="99"/>
      <c r="I5" s="99"/>
      <c r="J5" s="99"/>
      <c r="K5" s="99"/>
      <c r="L5" s="99"/>
      <c r="M5" s="99"/>
      <c r="N5" s="99"/>
      <c r="O5" s="99"/>
      <c r="P5" s="99"/>
    </row>
    <row r="6" spans="1:16" x14ac:dyDescent="0.2">
      <c r="A6" s="153"/>
      <c r="B6" s="153"/>
      <c r="C6" s="155"/>
      <c r="D6" s="99"/>
      <c r="E6" s="99"/>
      <c r="F6" s="99"/>
      <c r="G6" s="99"/>
      <c r="H6" s="99"/>
      <c r="I6" s="99"/>
      <c r="J6" s="99"/>
      <c r="K6" s="99"/>
      <c r="L6" s="99"/>
      <c r="M6" s="99"/>
      <c r="N6" s="99"/>
      <c r="O6" s="99"/>
      <c r="P6" s="99"/>
    </row>
    <row r="7" spans="1:16" x14ac:dyDescent="0.2">
      <c r="A7" s="153"/>
      <c r="B7" s="153"/>
      <c r="C7" s="155"/>
      <c r="D7" s="99"/>
      <c r="E7" s="99"/>
      <c r="F7" s="99"/>
      <c r="G7" s="99"/>
      <c r="H7" s="99"/>
      <c r="I7" s="99"/>
      <c r="J7" s="99"/>
      <c r="K7" s="99"/>
      <c r="L7" s="99"/>
      <c r="M7" s="99"/>
      <c r="N7" s="99"/>
      <c r="O7" s="99"/>
      <c r="P7" s="99"/>
    </row>
    <row r="8" spans="1:16" x14ac:dyDescent="0.2">
      <c r="A8" s="153"/>
      <c r="B8" s="153"/>
      <c r="C8" s="155"/>
      <c r="D8" s="99"/>
      <c r="E8" s="99"/>
      <c r="F8" s="99"/>
      <c r="G8" s="99"/>
      <c r="H8" s="99"/>
      <c r="I8" s="99"/>
      <c r="J8" s="99"/>
      <c r="K8" s="99"/>
      <c r="L8" s="99"/>
      <c r="M8" s="99"/>
      <c r="N8" s="99"/>
      <c r="O8" s="99"/>
      <c r="P8" s="99"/>
    </row>
    <row r="9" spans="1:16" x14ac:dyDescent="0.2">
      <c r="A9" s="153"/>
      <c r="B9" s="153"/>
      <c r="C9" s="156"/>
      <c r="D9" s="99"/>
      <c r="E9" s="99"/>
      <c r="F9" s="99"/>
      <c r="G9" s="99"/>
      <c r="H9" s="99"/>
      <c r="I9" s="99"/>
      <c r="J9" s="99"/>
      <c r="K9" s="99"/>
      <c r="L9" s="99"/>
      <c r="M9" s="99"/>
      <c r="N9" s="99"/>
      <c r="O9" s="99"/>
      <c r="P9" s="99"/>
    </row>
    <row r="10" spans="1:16" x14ac:dyDescent="0.2">
      <c r="A10" s="153"/>
      <c r="B10" s="153"/>
      <c r="C10" s="156"/>
      <c r="D10" s="99"/>
      <c r="E10" s="99"/>
      <c r="F10" s="99"/>
      <c r="G10" s="99"/>
      <c r="H10" s="99"/>
      <c r="I10" s="99"/>
      <c r="J10" s="99"/>
      <c r="K10" s="99"/>
      <c r="L10" s="99"/>
      <c r="M10" s="99"/>
      <c r="N10" s="99"/>
      <c r="O10" s="99"/>
      <c r="P10" s="99"/>
    </row>
    <row r="11" spans="1:16" x14ac:dyDescent="0.2">
      <c r="A11" s="153"/>
      <c r="B11" s="153"/>
      <c r="C11" s="156"/>
      <c r="D11" s="99"/>
      <c r="E11" s="99"/>
      <c r="F11" s="99"/>
      <c r="G11" s="99"/>
      <c r="H11" s="99"/>
      <c r="I11" s="99"/>
      <c r="J11" s="99"/>
      <c r="K11" s="99"/>
      <c r="L11" s="99"/>
      <c r="M11" s="99"/>
      <c r="N11" s="99"/>
      <c r="O11" s="99"/>
      <c r="P11" s="99"/>
    </row>
    <row r="12" spans="1:16" x14ac:dyDescent="0.2">
      <c r="A12" s="153"/>
      <c r="B12" s="153" t="s">
        <v>2</v>
      </c>
      <c r="C12" s="156"/>
      <c r="D12" s="99"/>
      <c r="E12" s="99"/>
      <c r="F12" s="99"/>
      <c r="G12" s="99"/>
      <c r="H12" s="99"/>
      <c r="I12" s="99"/>
      <c r="J12" s="99"/>
      <c r="K12" s="99"/>
      <c r="L12" s="99"/>
      <c r="M12" s="99"/>
      <c r="N12" s="99"/>
      <c r="O12" s="99"/>
      <c r="P12" s="99"/>
    </row>
    <row r="13" spans="1:16" ht="12" customHeight="1" x14ac:dyDescent="0.2">
      <c r="A13" s="153"/>
      <c r="B13" s="153" t="s">
        <v>2</v>
      </c>
      <c r="C13" s="155"/>
      <c r="D13" s="99"/>
      <c r="E13" s="99"/>
      <c r="F13" s="99"/>
      <c r="G13" s="99"/>
      <c r="H13" s="99"/>
      <c r="I13" s="99"/>
      <c r="J13" s="99"/>
      <c r="K13" s="99"/>
      <c r="L13" s="99"/>
      <c r="M13" s="99"/>
      <c r="N13" s="99"/>
      <c r="O13" s="99"/>
      <c r="P13" s="99"/>
    </row>
    <row r="14" spans="1:16" ht="12" customHeight="1" x14ac:dyDescent="0.2">
      <c r="A14" s="153"/>
      <c r="B14" s="153" t="s">
        <v>2</v>
      </c>
      <c r="C14" s="155"/>
      <c r="D14" s="99"/>
      <c r="E14" s="99"/>
      <c r="F14" s="99"/>
      <c r="G14" s="99"/>
      <c r="H14" s="99"/>
      <c r="I14" s="99"/>
      <c r="J14" s="99"/>
      <c r="K14" s="99"/>
      <c r="L14" s="99"/>
      <c r="M14" s="99"/>
      <c r="N14" s="99"/>
      <c r="O14" s="99"/>
      <c r="P14" s="99"/>
    </row>
    <row r="15" spans="1:16" ht="12" customHeight="1" x14ac:dyDescent="0.2">
      <c r="A15" s="153" t="s">
        <v>2</v>
      </c>
      <c r="B15" s="153" t="s">
        <v>2</v>
      </c>
      <c r="C15" s="156"/>
      <c r="D15" s="99"/>
      <c r="E15" s="99"/>
      <c r="F15" s="99"/>
      <c r="G15" s="99"/>
      <c r="H15" s="99"/>
      <c r="I15" s="99"/>
      <c r="J15" s="99"/>
      <c r="K15" s="99"/>
      <c r="L15" s="99"/>
      <c r="M15" s="99"/>
      <c r="N15" s="99"/>
      <c r="O15" s="99"/>
      <c r="P15" s="99"/>
    </row>
    <row r="16" spans="1:16" ht="12" customHeight="1" x14ac:dyDescent="0.2">
      <c r="A16" s="153" t="s">
        <v>2</v>
      </c>
      <c r="B16" s="153" t="s">
        <v>2</v>
      </c>
      <c r="C16" s="156"/>
      <c r="D16" s="99"/>
      <c r="E16" s="99"/>
      <c r="F16" s="99"/>
      <c r="G16" s="99"/>
      <c r="H16" s="99"/>
      <c r="I16" s="99"/>
      <c r="J16" s="99"/>
      <c r="K16" s="99"/>
      <c r="L16" s="99"/>
      <c r="M16" s="99"/>
      <c r="N16" s="99"/>
      <c r="O16" s="99"/>
      <c r="P16" s="99"/>
    </row>
    <row r="17" spans="1:16" ht="12" customHeight="1" x14ac:dyDescent="0.2">
      <c r="A17" s="153" t="s">
        <v>2</v>
      </c>
      <c r="B17" s="153" t="s">
        <v>2</v>
      </c>
      <c r="C17" s="156"/>
      <c r="D17" s="99"/>
      <c r="E17" s="99"/>
      <c r="F17" s="99"/>
      <c r="G17" s="99"/>
      <c r="H17" s="99"/>
      <c r="I17" s="99"/>
      <c r="J17" s="99"/>
      <c r="K17" s="99"/>
      <c r="L17" s="99"/>
      <c r="M17" s="99"/>
      <c r="N17" s="99"/>
      <c r="O17" s="99"/>
      <c r="P17" s="99"/>
    </row>
    <row r="18" spans="1:16" ht="12" customHeight="1" x14ac:dyDescent="0.2">
      <c r="A18" s="153" t="s">
        <v>2</v>
      </c>
      <c r="B18" s="153" t="s">
        <v>2</v>
      </c>
      <c r="C18" s="156"/>
      <c r="D18" s="99"/>
      <c r="E18" s="99"/>
      <c r="F18" s="99"/>
      <c r="G18" s="99"/>
      <c r="H18" s="99"/>
      <c r="I18" s="99"/>
      <c r="J18" s="99"/>
      <c r="K18" s="99"/>
      <c r="L18" s="99"/>
      <c r="M18" s="99"/>
      <c r="N18" s="99"/>
      <c r="O18" s="99"/>
      <c r="P18" s="99"/>
    </row>
    <row r="19" spans="1:16" x14ac:dyDescent="0.2">
      <c r="A19" s="153" t="s">
        <v>2</v>
      </c>
      <c r="B19" s="153" t="s">
        <v>2</v>
      </c>
      <c r="C19" s="156"/>
      <c r="D19" s="99"/>
      <c r="E19" s="99"/>
      <c r="F19" s="99"/>
      <c r="G19" s="99"/>
      <c r="H19" s="99"/>
      <c r="I19" s="99"/>
      <c r="J19" s="99"/>
      <c r="K19" s="99"/>
      <c r="L19" s="99"/>
      <c r="M19" s="99"/>
      <c r="N19" s="99"/>
      <c r="O19" s="99"/>
      <c r="P19" s="99"/>
    </row>
    <row r="20" spans="1:16" x14ac:dyDescent="0.2">
      <c r="A20" s="153" t="s">
        <v>2</v>
      </c>
      <c r="B20" s="153" t="s">
        <v>2</v>
      </c>
      <c r="C20" s="156"/>
      <c r="D20" s="99"/>
      <c r="E20" s="99"/>
      <c r="F20" s="99"/>
      <c r="G20" s="99"/>
      <c r="H20" s="99"/>
      <c r="I20" s="99"/>
      <c r="J20" s="99"/>
      <c r="K20" s="99"/>
      <c r="L20" s="99"/>
      <c r="M20" s="99"/>
      <c r="N20" s="99"/>
      <c r="O20" s="99"/>
      <c r="P20" s="99"/>
    </row>
    <row r="21" spans="1:16" x14ac:dyDescent="0.2">
      <c r="A21" s="153" t="s">
        <v>2</v>
      </c>
      <c r="B21" s="153" t="s">
        <v>2</v>
      </c>
      <c r="C21" s="156"/>
      <c r="D21" s="99"/>
      <c r="E21" s="99"/>
      <c r="F21" s="99"/>
      <c r="G21" s="99"/>
      <c r="H21" s="99"/>
      <c r="I21" s="99"/>
      <c r="J21" s="99"/>
      <c r="K21" s="99"/>
      <c r="L21" s="99"/>
      <c r="M21" s="99"/>
      <c r="N21" s="99"/>
      <c r="O21" s="99"/>
      <c r="P21" s="99"/>
    </row>
    <row r="22" spans="1:16" x14ac:dyDescent="0.2">
      <c r="A22" s="153" t="s">
        <v>2</v>
      </c>
      <c r="B22" s="153" t="s">
        <v>2</v>
      </c>
      <c r="C22" s="156"/>
      <c r="D22" s="99"/>
      <c r="E22" s="99"/>
      <c r="F22" s="99"/>
      <c r="G22" s="99"/>
      <c r="H22" s="99"/>
      <c r="I22" s="99"/>
      <c r="J22" s="99"/>
      <c r="K22" s="99"/>
      <c r="L22" s="99"/>
      <c r="M22" s="99"/>
      <c r="N22" s="99"/>
      <c r="O22" s="99"/>
      <c r="P22" s="99"/>
    </row>
    <row r="23" spans="1:16" x14ac:dyDescent="0.2">
      <c r="A23" s="153" t="s">
        <v>2</v>
      </c>
      <c r="B23" s="153" t="s">
        <v>2</v>
      </c>
      <c r="C23" s="156"/>
      <c r="D23" s="99"/>
      <c r="E23" s="99"/>
      <c r="F23" s="99"/>
      <c r="G23" s="99"/>
      <c r="H23" s="99"/>
      <c r="I23" s="99"/>
      <c r="J23" s="99"/>
      <c r="K23" s="99"/>
      <c r="L23" s="99"/>
      <c r="M23" s="99"/>
      <c r="N23" s="99"/>
      <c r="O23" s="99"/>
      <c r="P23" s="99"/>
    </row>
    <row r="24" spans="1:16" x14ac:dyDescent="0.2">
      <c r="A24" s="153" t="s">
        <v>2</v>
      </c>
      <c r="B24" s="153" t="s">
        <v>2</v>
      </c>
      <c r="C24" s="156"/>
      <c r="D24" s="99"/>
      <c r="E24" s="99"/>
      <c r="F24" s="99"/>
      <c r="G24" s="99"/>
      <c r="H24" s="99"/>
      <c r="I24" s="99"/>
      <c r="J24" s="99"/>
      <c r="K24" s="99"/>
      <c r="L24" s="99"/>
      <c r="M24" s="99"/>
      <c r="N24" s="99"/>
      <c r="O24" s="99"/>
      <c r="P24" s="99"/>
    </row>
    <row r="25" spans="1:16" x14ac:dyDescent="0.2">
      <c r="A25" s="153" t="s">
        <v>2</v>
      </c>
      <c r="B25" s="153" t="s">
        <v>2</v>
      </c>
      <c r="C25" s="156"/>
      <c r="D25" s="99"/>
      <c r="E25" s="99"/>
      <c r="F25" s="99"/>
      <c r="G25" s="99"/>
      <c r="H25" s="99"/>
      <c r="I25" s="99"/>
      <c r="J25" s="99"/>
      <c r="K25" s="99"/>
      <c r="L25" s="99"/>
      <c r="M25" s="99"/>
      <c r="N25" s="99"/>
      <c r="O25" s="99"/>
      <c r="P25" s="99"/>
    </row>
    <row r="26" spans="1:16" ht="12" customHeight="1" x14ac:dyDescent="0.2">
      <c r="A26" s="153" t="s">
        <v>2</v>
      </c>
      <c r="B26" s="153" t="s">
        <v>2</v>
      </c>
      <c r="C26" s="156"/>
      <c r="D26" s="99"/>
      <c r="E26" s="99"/>
      <c r="F26" s="99"/>
      <c r="G26" s="99"/>
      <c r="H26" s="99"/>
      <c r="I26" s="99"/>
      <c r="J26" s="99"/>
      <c r="K26" s="99"/>
      <c r="L26" s="99"/>
      <c r="M26" s="99"/>
      <c r="N26" s="99"/>
      <c r="O26" s="99"/>
      <c r="P26" s="99"/>
    </row>
    <row r="27" spans="1:16" ht="12" customHeight="1" x14ac:dyDescent="0.2">
      <c r="A27" s="153" t="s">
        <v>2</v>
      </c>
      <c r="B27" s="153" t="s">
        <v>2</v>
      </c>
      <c r="C27" s="156"/>
      <c r="D27" s="99"/>
      <c r="E27" s="99"/>
      <c r="F27" s="99"/>
      <c r="G27" s="99"/>
      <c r="H27" s="99"/>
      <c r="I27" s="99"/>
      <c r="J27" s="99"/>
      <c r="K27" s="99"/>
      <c r="L27" s="99"/>
      <c r="M27" s="99"/>
      <c r="N27" s="99"/>
      <c r="O27" s="99"/>
      <c r="P27" s="99"/>
    </row>
    <row r="28" spans="1:16" x14ac:dyDescent="0.2">
      <c r="A28" s="153" t="s">
        <v>2</v>
      </c>
      <c r="B28" s="153" t="s">
        <v>2</v>
      </c>
      <c r="C28" s="156"/>
      <c r="D28" s="99"/>
      <c r="E28" s="99"/>
      <c r="F28" s="99"/>
      <c r="G28" s="99"/>
      <c r="H28" s="99"/>
      <c r="I28" s="99"/>
      <c r="J28" s="99"/>
      <c r="K28" s="99"/>
      <c r="L28" s="99"/>
      <c r="M28" s="99"/>
      <c r="N28" s="99"/>
      <c r="O28" s="99"/>
      <c r="P28" s="99"/>
    </row>
    <row r="29" spans="1:16" x14ac:dyDescent="0.2">
      <c r="A29" s="153" t="s">
        <v>2</v>
      </c>
      <c r="B29" s="153" t="s">
        <v>2</v>
      </c>
      <c r="C29" s="156" t="s">
        <v>2</v>
      </c>
      <c r="D29" s="99"/>
      <c r="E29" s="99"/>
      <c r="F29" s="99"/>
      <c r="G29" s="99"/>
      <c r="H29" s="99"/>
      <c r="I29" s="99"/>
      <c r="J29" s="99"/>
      <c r="K29" s="99"/>
      <c r="L29" s="99"/>
      <c r="M29" s="99"/>
      <c r="N29" s="99"/>
      <c r="O29" s="99"/>
      <c r="P29" s="99"/>
    </row>
    <row r="30" spans="1:16" x14ac:dyDescent="0.2">
      <c r="A30" s="153" t="s">
        <v>2</v>
      </c>
      <c r="B30" s="153" t="s">
        <v>2</v>
      </c>
      <c r="C30" s="156" t="s">
        <v>2</v>
      </c>
      <c r="D30" s="99"/>
      <c r="E30" s="99"/>
      <c r="F30" s="99"/>
      <c r="G30" s="99"/>
      <c r="H30" s="99"/>
      <c r="I30" s="99"/>
      <c r="J30" s="99"/>
      <c r="K30" s="99"/>
      <c r="L30" s="99"/>
      <c r="M30" s="99"/>
      <c r="N30" s="99"/>
      <c r="O30" s="99"/>
      <c r="P30" s="99"/>
    </row>
    <row r="31" spans="1:16" x14ac:dyDescent="0.2">
      <c r="A31" s="153" t="s">
        <v>2</v>
      </c>
      <c r="B31" s="153" t="s">
        <v>2</v>
      </c>
      <c r="C31" s="156" t="s">
        <v>2</v>
      </c>
      <c r="D31" s="99"/>
      <c r="E31" s="99"/>
      <c r="F31" s="99"/>
      <c r="G31" s="99"/>
      <c r="H31" s="99"/>
      <c r="I31" s="99"/>
      <c r="J31" s="99"/>
      <c r="K31" s="99"/>
      <c r="L31" s="99"/>
      <c r="M31" s="99"/>
      <c r="N31" s="99"/>
      <c r="O31" s="99"/>
      <c r="P31" s="99"/>
    </row>
    <row r="32" spans="1:16" x14ac:dyDescent="0.2">
      <c r="A32" s="153" t="s">
        <v>2</v>
      </c>
      <c r="B32" s="153" t="s">
        <v>2</v>
      </c>
      <c r="C32" s="156" t="s">
        <v>2</v>
      </c>
      <c r="D32" s="99"/>
      <c r="E32" s="99"/>
      <c r="F32" s="99"/>
      <c r="G32" s="99"/>
      <c r="H32" s="99"/>
      <c r="I32" s="99"/>
      <c r="J32" s="99"/>
      <c r="K32" s="99"/>
      <c r="L32" s="99"/>
      <c r="M32" s="99"/>
      <c r="N32" s="99"/>
      <c r="O32" s="99"/>
      <c r="P32" s="99"/>
    </row>
    <row r="33" spans="1:16" ht="12" customHeight="1" x14ac:dyDescent="0.2">
      <c r="A33" s="153" t="s">
        <v>2</v>
      </c>
      <c r="B33" s="153" t="s">
        <v>2</v>
      </c>
      <c r="C33" s="156" t="s">
        <v>2</v>
      </c>
      <c r="D33" s="99"/>
      <c r="E33" s="99"/>
      <c r="F33" s="99"/>
      <c r="G33" s="99"/>
      <c r="H33" s="99"/>
      <c r="I33" s="99"/>
      <c r="J33" s="99"/>
      <c r="K33" s="99"/>
      <c r="L33" s="99"/>
      <c r="M33" s="99"/>
      <c r="N33" s="99"/>
      <c r="O33" s="99"/>
      <c r="P33" s="99"/>
    </row>
    <row r="34" spans="1:16" ht="12" customHeight="1" x14ac:dyDescent="0.2">
      <c r="A34" s="153" t="s">
        <v>2</v>
      </c>
      <c r="B34" s="153" t="s">
        <v>2</v>
      </c>
      <c r="C34" s="156" t="s">
        <v>2</v>
      </c>
      <c r="D34" s="99"/>
      <c r="E34" s="99"/>
      <c r="F34" s="99"/>
      <c r="G34" s="99"/>
      <c r="H34" s="99"/>
      <c r="I34" s="99"/>
      <c r="J34" s="99"/>
      <c r="K34" s="99"/>
      <c r="L34" s="99"/>
      <c r="M34" s="99"/>
      <c r="N34" s="99"/>
      <c r="O34" s="99"/>
      <c r="P34" s="99"/>
    </row>
    <row r="35" spans="1:16" ht="12" customHeight="1" x14ac:dyDescent="0.2">
      <c r="A35" s="153" t="s">
        <v>2</v>
      </c>
      <c r="B35" s="153" t="s">
        <v>2</v>
      </c>
      <c r="C35" s="156" t="s">
        <v>2</v>
      </c>
      <c r="D35" s="99"/>
      <c r="E35" s="99"/>
      <c r="F35" s="99"/>
      <c r="G35" s="99"/>
      <c r="H35" s="99"/>
      <c r="I35" s="99"/>
      <c r="J35" s="99"/>
      <c r="K35" s="99"/>
      <c r="L35" s="99"/>
      <c r="M35" s="99"/>
      <c r="N35" s="99"/>
      <c r="O35" s="99"/>
      <c r="P35" s="99"/>
    </row>
    <row r="36" spans="1:16" ht="12" customHeight="1" x14ac:dyDescent="0.2">
      <c r="A36" s="153" t="s">
        <v>2</v>
      </c>
      <c r="B36" s="153" t="s">
        <v>2</v>
      </c>
      <c r="C36" s="156" t="s">
        <v>2</v>
      </c>
      <c r="D36" s="99"/>
      <c r="E36" s="99"/>
      <c r="F36" s="99"/>
      <c r="G36" s="99"/>
      <c r="H36" s="99"/>
      <c r="I36" s="99"/>
      <c r="J36" s="99"/>
      <c r="K36" s="99"/>
      <c r="L36" s="99"/>
      <c r="M36" s="99"/>
      <c r="N36" s="99"/>
      <c r="O36" s="99"/>
      <c r="P36" s="99"/>
    </row>
    <row r="37" spans="1:16" ht="12" customHeight="1" x14ac:dyDescent="0.2">
      <c r="A37" s="153" t="s">
        <v>2</v>
      </c>
      <c r="B37" s="153" t="s">
        <v>2</v>
      </c>
      <c r="C37" s="156" t="s">
        <v>2</v>
      </c>
      <c r="D37" s="99"/>
      <c r="E37" s="99"/>
      <c r="F37" s="99"/>
      <c r="G37" s="99"/>
      <c r="H37" s="99"/>
      <c r="I37" s="99"/>
      <c r="J37" s="99"/>
      <c r="K37" s="99"/>
      <c r="L37" s="99"/>
      <c r="M37" s="99"/>
      <c r="N37" s="99"/>
      <c r="O37" s="99"/>
      <c r="P37" s="99"/>
    </row>
    <row r="38" spans="1:16" ht="12" customHeight="1" x14ac:dyDescent="0.2">
      <c r="A38" s="153" t="s">
        <v>2</v>
      </c>
      <c r="B38" s="153" t="s">
        <v>2</v>
      </c>
      <c r="C38" s="156" t="s">
        <v>2</v>
      </c>
      <c r="D38" s="99"/>
      <c r="E38" s="99"/>
      <c r="F38" s="99"/>
      <c r="G38" s="99"/>
      <c r="H38" s="99"/>
      <c r="I38" s="99"/>
      <c r="J38" s="99"/>
      <c r="K38" s="99"/>
      <c r="L38" s="99"/>
      <c r="M38" s="99"/>
      <c r="N38" s="99"/>
      <c r="O38" s="99"/>
      <c r="P38" s="99"/>
    </row>
    <row r="39" spans="1:16" x14ac:dyDescent="0.2">
      <c r="A39" s="153" t="s">
        <v>2</v>
      </c>
      <c r="B39" s="153" t="s">
        <v>2</v>
      </c>
      <c r="C39" s="156" t="s">
        <v>2</v>
      </c>
      <c r="D39" s="99"/>
      <c r="E39" s="99"/>
      <c r="F39" s="99"/>
      <c r="G39" s="99"/>
      <c r="H39" s="99"/>
      <c r="I39" s="99"/>
      <c r="J39" s="99"/>
      <c r="K39" s="99"/>
      <c r="L39" s="99"/>
      <c r="M39" s="99"/>
      <c r="N39" s="99"/>
      <c r="O39" s="99"/>
      <c r="P39" s="99"/>
    </row>
    <row r="40" spans="1:16" x14ac:dyDescent="0.2">
      <c r="A40" s="153" t="s">
        <v>2</v>
      </c>
      <c r="B40" s="153" t="s">
        <v>2</v>
      </c>
      <c r="C40" s="156" t="s">
        <v>2</v>
      </c>
      <c r="D40" s="99"/>
      <c r="E40" s="99"/>
      <c r="F40" s="99"/>
      <c r="G40" s="99"/>
      <c r="H40" s="99"/>
      <c r="I40" s="99"/>
      <c r="J40" s="99"/>
      <c r="K40" s="99"/>
      <c r="L40" s="99"/>
      <c r="M40" s="99"/>
      <c r="N40" s="99"/>
      <c r="O40" s="99"/>
      <c r="P40" s="99"/>
    </row>
    <row r="41" spans="1:16" x14ac:dyDescent="0.2">
      <c r="A41" s="153" t="s">
        <v>2</v>
      </c>
      <c r="B41" s="153" t="s">
        <v>2</v>
      </c>
      <c r="C41" s="156" t="s">
        <v>2</v>
      </c>
      <c r="D41" s="99"/>
      <c r="E41" s="99"/>
      <c r="F41" s="99"/>
      <c r="G41" s="99"/>
      <c r="H41" s="99"/>
      <c r="I41" s="99"/>
      <c r="J41" s="99"/>
      <c r="K41" s="99"/>
      <c r="L41" s="99"/>
      <c r="M41" s="99"/>
      <c r="N41" s="99"/>
      <c r="O41" s="99"/>
      <c r="P41" s="99"/>
    </row>
    <row r="42" spans="1:16" x14ac:dyDescent="0.2">
      <c r="A42" s="153" t="s">
        <v>2</v>
      </c>
      <c r="B42" s="153" t="s">
        <v>2</v>
      </c>
      <c r="C42" s="156" t="s">
        <v>2</v>
      </c>
      <c r="D42" s="99"/>
      <c r="E42" s="99"/>
      <c r="F42" s="99"/>
      <c r="G42" s="99"/>
      <c r="H42" s="99"/>
      <c r="I42" s="99"/>
      <c r="J42" s="99"/>
      <c r="K42" s="99"/>
      <c r="L42" s="99"/>
      <c r="M42" s="99"/>
      <c r="N42" s="99"/>
      <c r="O42" s="99"/>
      <c r="P42" s="99"/>
    </row>
    <row r="43" spans="1:16" x14ac:dyDescent="0.2">
      <c r="A43" s="153" t="s">
        <v>2</v>
      </c>
      <c r="B43" s="153" t="s">
        <v>2</v>
      </c>
      <c r="C43" s="156" t="s">
        <v>2</v>
      </c>
      <c r="D43" s="99"/>
      <c r="E43" s="99"/>
      <c r="F43" s="99"/>
      <c r="G43" s="99"/>
      <c r="H43" s="99"/>
      <c r="I43" s="99"/>
      <c r="J43" s="99"/>
      <c r="K43" s="99"/>
      <c r="L43" s="99"/>
      <c r="M43" s="99"/>
      <c r="N43" s="99"/>
      <c r="O43" s="99"/>
      <c r="P43" s="99"/>
    </row>
    <row r="44" spans="1:16" x14ac:dyDescent="0.2">
      <c r="A44" s="153" t="s">
        <v>2</v>
      </c>
      <c r="B44" s="153" t="s">
        <v>2</v>
      </c>
      <c r="C44" s="156" t="s">
        <v>2</v>
      </c>
      <c r="D44" s="99"/>
      <c r="E44" s="99"/>
      <c r="F44" s="99"/>
      <c r="G44" s="99"/>
      <c r="H44" s="99"/>
      <c r="I44" s="99"/>
      <c r="J44" s="99"/>
      <c r="K44" s="99"/>
      <c r="L44" s="99"/>
      <c r="M44" s="99"/>
      <c r="N44" s="99"/>
      <c r="O44" s="99"/>
      <c r="P44" s="99"/>
    </row>
    <row r="45" spans="1:16" x14ac:dyDescent="0.2">
      <c r="A45" s="153" t="s">
        <v>2</v>
      </c>
      <c r="B45" s="153" t="s">
        <v>2</v>
      </c>
      <c r="C45" s="156" t="s">
        <v>2</v>
      </c>
      <c r="D45" s="99"/>
      <c r="E45" s="99"/>
      <c r="F45" s="99"/>
      <c r="G45" s="99"/>
      <c r="H45" s="99"/>
      <c r="I45" s="99"/>
      <c r="J45" s="99"/>
      <c r="K45" s="99"/>
      <c r="L45" s="99"/>
      <c r="M45" s="99"/>
      <c r="N45" s="99"/>
      <c r="O45" s="99"/>
      <c r="P45" s="99"/>
    </row>
    <row r="46" spans="1:16" ht="12" customHeight="1" x14ac:dyDescent="0.2">
      <c r="A46" s="153" t="s">
        <v>2</v>
      </c>
      <c r="B46" s="153" t="s">
        <v>2</v>
      </c>
      <c r="C46" s="156" t="s">
        <v>2</v>
      </c>
      <c r="D46" s="99"/>
      <c r="E46" s="99"/>
      <c r="F46" s="99"/>
      <c r="G46" s="99"/>
      <c r="H46" s="99"/>
      <c r="I46" s="99"/>
      <c r="J46" s="99"/>
      <c r="K46" s="99"/>
      <c r="L46" s="99"/>
      <c r="M46" s="99"/>
      <c r="N46" s="99"/>
      <c r="O46" s="99"/>
      <c r="P46" s="99"/>
    </row>
    <row r="47" spans="1:16" ht="12" customHeight="1" x14ac:dyDescent="0.2">
      <c r="A47" s="153" t="s">
        <v>2</v>
      </c>
      <c r="B47" s="153" t="s">
        <v>2</v>
      </c>
      <c r="C47" s="156" t="s">
        <v>2</v>
      </c>
      <c r="D47" s="99"/>
      <c r="E47" s="99"/>
      <c r="F47" s="99"/>
      <c r="G47" s="99"/>
      <c r="H47" s="99"/>
      <c r="I47" s="99"/>
      <c r="J47" s="99"/>
      <c r="K47" s="99"/>
      <c r="L47" s="99"/>
      <c r="M47" s="99"/>
      <c r="N47" s="99"/>
      <c r="O47" s="99"/>
      <c r="P47" s="99"/>
    </row>
    <row r="48" spans="1:16" ht="12" customHeight="1" x14ac:dyDescent="0.2">
      <c r="A48" s="153" t="s">
        <v>2</v>
      </c>
      <c r="B48" s="153" t="s">
        <v>2</v>
      </c>
      <c r="C48" s="156" t="s">
        <v>2</v>
      </c>
      <c r="D48" s="99"/>
      <c r="E48" s="99"/>
      <c r="F48" s="99"/>
      <c r="G48" s="99"/>
      <c r="H48" s="99"/>
      <c r="I48" s="99"/>
      <c r="J48" s="99"/>
      <c r="K48" s="99"/>
      <c r="L48" s="99"/>
      <c r="M48" s="99"/>
      <c r="N48" s="99"/>
      <c r="O48" s="99"/>
      <c r="P48" s="99"/>
    </row>
    <row r="49" spans="1:16" ht="12" customHeight="1" x14ac:dyDescent="0.2">
      <c r="A49" s="153" t="s">
        <v>2</v>
      </c>
      <c r="B49" s="153" t="s">
        <v>2</v>
      </c>
      <c r="C49" s="156" t="s">
        <v>2</v>
      </c>
      <c r="D49" s="99"/>
      <c r="E49" s="99"/>
      <c r="F49" s="99"/>
      <c r="G49" s="99"/>
      <c r="H49" s="99"/>
      <c r="I49" s="99"/>
      <c r="J49" s="99"/>
      <c r="K49" s="99"/>
      <c r="L49" s="99"/>
      <c r="M49" s="99"/>
      <c r="N49" s="99"/>
      <c r="O49" s="99"/>
      <c r="P49" s="99"/>
    </row>
    <row r="50" spans="1:16" ht="12" customHeight="1" x14ac:dyDescent="0.2">
      <c r="A50" s="153" t="s">
        <v>2</v>
      </c>
      <c r="B50" s="153" t="s">
        <v>2</v>
      </c>
      <c r="C50" s="156" t="s">
        <v>2</v>
      </c>
      <c r="D50" s="99"/>
      <c r="E50" s="99"/>
      <c r="F50" s="99"/>
      <c r="G50" s="99"/>
      <c r="H50" s="99"/>
      <c r="I50" s="99"/>
      <c r="J50" s="99"/>
      <c r="K50" s="99"/>
      <c r="L50" s="99"/>
      <c r="M50" s="99"/>
      <c r="N50" s="99"/>
      <c r="O50" s="99"/>
      <c r="P50" s="99"/>
    </row>
    <row r="51" spans="1:16" ht="12" customHeight="1" x14ac:dyDescent="0.2">
      <c r="A51" s="153" t="s">
        <v>2</v>
      </c>
      <c r="B51" s="153" t="s">
        <v>2</v>
      </c>
      <c r="C51" s="156" t="s">
        <v>2</v>
      </c>
      <c r="D51" s="99"/>
      <c r="E51" s="99"/>
      <c r="F51" s="99"/>
      <c r="G51" s="99"/>
      <c r="H51" s="99"/>
      <c r="I51" s="99"/>
      <c r="J51" s="99"/>
      <c r="K51" s="99"/>
      <c r="L51" s="99"/>
      <c r="M51" s="99"/>
      <c r="N51" s="99"/>
      <c r="O51" s="99"/>
      <c r="P51" s="99"/>
    </row>
    <row r="52" spans="1:16" x14ac:dyDescent="0.2">
      <c r="A52" s="153" t="s">
        <v>2</v>
      </c>
      <c r="B52" s="153" t="s">
        <v>2</v>
      </c>
      <c r="C52" s="156" t="s">
        <v>2</v>
      </c>
      <c r="D52" s="99"/>
      <c r="E52" s="99"/>
      <c r="F52" s="99"/>
      <c r="G52" s="99"/>
      <c r="H52" s="99"/>
      <c r="I52" s="99"/>
      <c r="J52" s="99"/>
      <c r="K52" s="99"/>
      <c r="L52" s="99"/>
      <c r="M52" s="99"/>
      <c r="N52" s="99"/>
      <c r="O52" s="99"/>
      <c r="P52" s="99"/>
    </row>
    <row r="53" spans="1:16" x14ac:dyDescent="0.2">
      <c r="A53" s="153" t="s">
        <v>2</v>
      </c>
      <c r="B53" s="153" t="s">
        <v>2</v>
      </c>
      <c r="C53" s="156" t="s">
        <v>2</v>
      </c>
      <c r="D53" s="99"/>
      <c r="E53" s="99"/>
      <c r="F53" s="99"/>
      <c r="G53" s="99"/>
      <c r="H53" s="99"/>
      <c r="I53" s="99"/>
      <c r="J53" s="99"/>
      <c r="K53" s="99"/>
      <c r="L53" s="99"/>
      <c r="M53" s="99"/>
      <c r="N53" s="99"/>
      <c r="O53" s="99"/>
      <c r="P53" s="99"/>
    </row>
    <row r="54" spans="1:16" ht="12" customHeight="1" thickBot="1" x14ac:dyDescent="0.25">
      <c r="A54" s="157" t="s">
        <v>2</v>
      </c>
      <c r="B54" s="158" t="s">
        <v>2</v>
      </c>
      <c r="C54" s="158" t="s">
        <v>2</v>
      </c>
      <c r="D54" s="99"/>
      <c r="E54" s="99"/>
      <c r="F54" s="99"/>
      <c r="G54" s="99"/>
      <c r="H54" s="99"/>
      <c r="I54" s="99"/>
      <c r="J54" s="99"/>
      <c r="K54" s="99"/>
      <c r="L54" s="99"/>
      <c r="M54" s="99"/>
      <c r="N54" s="99"/>
      <c r="O54" s="99"/>
      <c r="P54" s="99"/>
    </row>
    <row r="55" spans="1:16" x14ac:dyDescent="0.2">
      <c r="A55" s="99"/>
      <c r="B55" s="99"/>
      <c r="C55" s="99"/>
      <c r="D55" s="99"/>
      <c r="E55" s="99"/>
      <c r="F55" s="99"/>
      <c r="G55" s="99"/>
      <c r="H55" s="99"/>
      <c r="I55" s="99"/>
      <c r="J55" s="99"/>
      <c r="K55" s="99"/>
      <c r="L55" s="99"/>
      <c r="M55" s="99"/>
      <c r="N55" s="99"/>
      <c r="O55" s="99"/>
      <c r="P55" s="99"/>
    </row>
    <row r="56" spans="1:16" x14ac:dyDescent="0.2">
      <c r="A56" s="99"/>
      <c r="B56" s="99"/>
      <c r="C56" s="99"/>
      <c r="D56" s="99"/>
      <c r="E56" s="99"/>
      <c r="F56" s="99"/>
      <c r="G56" s="99"/>
      <c r="H56" s="99"/>
      <c r="I56" s="99"/>
      <c r="J56" s="99"/>
      <c r="K56" s="99"/>
      <c r="L56" s="99"/>
      <c r="M56" s="99"/>
      <c r="N56" s="99"/>
      <c r="O56" s="99"/>
      <c r="P56" s="99"/>
    </row>
    <row r="57" spans="1:16" x14ac:dyDescent="0.2">
      <c r="A57" s="99"/>
      <c r="B57" s="99"/>
      <c r="C57" s="99"/>
      <c r="D57" s="99"/>
      <c r="E57" s="99"/>
      <c r="F57" s="99"/>
      <c r="G57" s="99"/>
      <c r="H57" s="99"/>
      <c r="I57" s="99"/>
      <c r="J57" s="99"/>
      <c r="K57" s="99"/>
      <c r="L57" s="99"/>
      <c r="M57" s="99"/>
      <c r="N57" s="99"/>
      <c r="O57" s="99"/>
      <c r="P57" s="99"/>
    </row>
    <row r="58" spans="1:16" x14ac:dyDescent="0.2">
      <c r="A58" s="99"/>
      <c r="B58" s="99"/>
      <c r="C58" s="99"/>
      <c r="D58" s="99"/>
      <c r="E58" s="99"/>
      <c r="F58" s="99"/>
      <c r="G58" s="99"/>
      <c r="H58" s="99"/>
      <c r="I58" s="99"/>
      <c r="J58" s="99"/>
      <c r="K58" s="99"/>
      <c r="L58" s="99"/>
      <c r="M58" s="99"/>
      <c r="N58" s="99"/>
      <c r="O58" s="99"/>
      <c r="P58" s="99"/>
    </row>
    <row r="59" spans="1:16" x14ac:dyDescent="0.2">
      <c r="A59" s="99"/>
      <c r="B59" s="99"/>
      <c r="C59" s="99"/>
      <c r="D59" s="99"/>
      <c r="E59" s="99"/>
      <c r="F59" s="99"/>
      <c r="G59" s="99"/>
      <c r="H59" s="99"/>
      <c r="I59" s="99"/>
      <c r="J59" s="99"/>
      <c r="K59" s="99"/>
      <c r="L59" s="99"/>
      <c r="M59" s="99"/>
      <c r="N59" s="99"/>
      <c r="O59" s="99"/>
      <c r="P59" s="99"/>
    </row>
    <row r="60" spans="1:16" x14ac:dyDescent="0.2">
      <c r="A60" s="99"/>
      <c r="B60" s="99"/>
      <c r="C60" s="99"/>
      <c r="D60" s="99"/>
      <c r="E60" s="99"/>
      <c r="F60" s="99"/>
      <c r="G60" s="99"/>
      <c r="H60" s="99"/>
      <c r="I60" s="99"/>
      <c r="J60" s="99"/>
      <c r="K60" s="99"/>
      <c r="L60" s="99"/>
      <c r="M60" s="99"/>
      <c r="N60" s="99"/>
      <c r="O60" s="99"/>
      <c r="P60" s="99"/>
    </row>
    <row r="61" spans="1:16" x14ac:dyDescent="0.2">
      <c r="A61" s="99"/>
      <c r="B61" s="99"/>
      <c r="C61" s="99"/>
      <c r="D61" s="99"/>
      <c r="E61" s="99"/>
      <c r="F61" s="99"/>
      <c r="G61" s="99"/>
      <c r="H61" s="99"/>
      <c r="I61" s="99"/>
      <c r="J61" s="99"/>
      <c r="K61" s="99"/>
      <c r="L61" s="99"/>
      <c r="M61" s="99"/>
      <c r="N61" s="99"/>
      <c r="O61" s="99"/>
      <c r="P61" s="99"/>
    </row>
    <row r="62" spans="1:16" x14ac:dyDescent="0.2">
      <c r="A62" s="99"/>
      <c r="B62" s="99"/>
      <c r="C62" s="99"/>
      <c r="D62" s="99"/>
      <c r="E62" s="99"/>
      <c r="F62" s="99"/>
      <c r="G62" s="99"/>
      <c r="H62" s="99"/>
      <c r="I62" s="99"/>
      <c r="J62" s="99"/>
      <c r="K62" s="99"/>
      <c r="L62" s="99"/>
      <c r="M62" s="99"/>
      <c r="N62" s="99"/>
      <c r="O62" s="99"/>
      <c r="P62" s="99"/>
    </row>
    <row r="63" spans="1:16" x14ac:dyDescent="0.2">
      <c r="A63" s="99"/>
      <c r="B63" s="99"/>
      <c r="C63" s="99"/>
      <c r="D63" s="99"/>
      <c r="E63" s="99"/>
      <c r="F63" s="99"/>
      <c r="G63" s="99"/>
      <c r="H63" s="99"/>
      <c r="I63" s="99"/>
      <c r="J63" s="99"/>
      <c r="K63" s="99"/>
      <c r="L63" s="99"/>
      <c r="M63" s="99"/>
      <c r="N63" s="99"/>
      <c r="O63" s="99"/>
      <c r="P63" s="99"/>
    </row>
    <row r="64" spans="1:16" x14ac:dyDescent="0.2">
      <c r="A64" s="99"/>
      <c r="B64" s="99"/>
      <c r="C64" s="99"/>
      <c r="D64" s="99"/>
      <c r="E64" s="99"/>
      <c r="F64" s="99"/>
      <c r="G64" s="99"/>
      <c r="H64" s="99"/>
      <c r="I64" s="99"/>
      <c r="J64" s="99"/>
      <c r="K64" s="99"/>
      <c r="L64" s="99"/>
      <c r="M64" s="99"/>
      <c r="N64" s="99"/>
      <c r="O64" s="99"/>
      <c r="P64" s="99"/>
    </row>
    <row r="65" spans="1:16" x14ac:dyDescent="0.2">
      <c r="A65" s="99"/>
      <c r="B65" s="99"/>
      <c r="C65" s="99"/>
      <c r="D65" s="99"/>
      <c r="E65" s="99"/>
      <c r="F65" s="99"/>
      <c r="G65" s="99"/>
      <c r="H65" s="99"/>
      <c r="I65" s="99"/>
      <c r="J65" s="99"/>
      <c r="K65" s="99"/>
      <c r="L65" s="99"/>
      <c r="M65" s="99"/>
      <c r="N65" s="99"/>
      <c r="O65" s="99"/>
      <c r="P65" s="99"/>
    </row>
    <row r="66" spans="1:16" x14ac:dyDescent="0.2">
      <c r="A66" s="99"/>
      <c r="B66" s="99"/>
      <c r="C66" s="99"/>
      <c r="D66" s="99"/>
      <c r="E66" s="99"/>
      <c r="F66" s="99"/>
      <c r="G66" s="99"/>
      <c r="H66" s="99"/>
      <c r="I66" s="99"/>
      <c r="J66" s="99"/>
      <c r="K66" s="99"/>
      <c r="L66" s="99"/>
      <c r="M66" s="99"/>
      <c r="N66" s="99"/>
      <c r="O66" s="99"/>
      <c r="P66" s="99"/>
    </row>
    <row r="67" spans="1:16" x14ac:dyDescent="0.2">
      <c r="A67" s="99"/>
      <c r="B67" s="99"/>
      <c r="C67" s="99"/>
      <c r="D67" s="99"/>
      <c r="E67" s="99"/>
      <c r="F67" s="99"/>
      <c r="G67" s="99"/>
      <c r="H67" s="99"/>
      <c r="I67" s="99"/>
      <c r="J67" s="99"/>
      <c r="K67" s="99"/>
      <c r="L67" s="99"/>
      <c r="M67" s="99"/>
      <c r="N67" s="99"/>
      <c r="O67" s="99"/>
      <c r="P67" s="99"/>
    </row>
    <row r="68" spans="1:16" x14ac:dyDescent="0.2">
      <c r="A68" s="99"/>
      <c r="B68" s="99"/>
      <c r="C68" s="99"/>
      <c r="D68" s="99"/>
      <c r="E68" s="99"/>
      <c r="F68" s="99"/>
      <c r="G68" s="99"/>
      <c r="H68" s="99"/>
      <c r="I68" s="99"/>
      <c r="J68" s="99"/>
      <c r="K68" s="99"/>
      <c r="L68" s="99"/>
      <c r="M68" s="99"/>
      <c r="N68" s="99"/>
      <c r="O68" s="99"/>
      <c r="P68" s="99"/>
    </row>
    <row r="69" spans="1:16" x14ac:dyDescent="0.2">
      <c r="A69" s="99"/>
      <c r="B69" s="99"/>
      <c r="C69" s="99"/>
      <c r="D69" s="99"/>
      <c r="E69" s="99"/>
      <c r="F69" s="99"/>
      <c r="G69" s="99"/>
      <c r="H69" s="99"/>
      <c r="I69" s="99"/>
      <c r="J69" s="99"/>
      <c r="K69" s="99"/>
      <c r="L69" s="99"/>
      <c r="M69" s="99"/>
      <c r="N69" s="99"/>
      <c r="O69" s="99"/>
      <c r="P69" s="99"/>
    </row>
    <row r="70" spans="1:16" x14ac:dyDescent="0.2">
      <c r="A70" s="99"/>
      <c r="B70" s="99"/>
      <c r="C70" s="99"/>
      <c r="D70" s="99"/>
      <c r="E70" s="99"/>
      <c r="F70" s="99"/>
      <c r="G70" s="99"/>
      <c r="H70" s="99"/>
      <c r="I70" s="99"/>
      <c r="J70" s="99"/>
      <c r="K70" s="99"/>
      <c r="L70" s="99"/>
      <c r="M70" s="99"/>
      <c r="N70" s="99"/>
      <c r="O70" s="99"/>
      <c r="P70" s="99"/>
    </row>
    <row r="71" spans="1:16" x14ac:dyDescent="0.2">
      <c r="A71" s="99"/>
      <c r="B71" s="99"/>
      <c r="C71" s="99"/>
      <c r="D71" s="99"/>
      <c r="E71" s="99"/>
      <c r="F71" s="99"/>
      <c r="G71" s="99"/>
      <c r="H71" s="99"/>
      <c r="I71" s="99"/>
      <c r="J71" s="99"/>
      <c r="K71" s="99"/>
      <c r="L71" s="99"/>
      <c r="M71" s="99"/>
      <c r="N71" s="99"/>
      <c r="O71" s="99"/>
      <c r="P71" s="99"/>
    </row>
    <row r="72" spans="1:16" x14ac:dyDescent="0.2">
      <c r="A72" s="99"/>
      <c r="B72" s="99"/>
      <c r="C72" s="99"/>
      <c r="D72" s="99"/>
      <c r="E72" s="99"/>
      <c r="F72" s="99"/>
      <c r="G72" s="99"/>
      <c r="H72" s="99"/>
      <c r="I72" s="99"/>
      <c r="J72" s="99"/>
      <c r="K72" s="99"/>
      <c r="L72" s="99"/>
      <c r="M72" s="99"/>
      <c r="N72" s="99"/>
      <c r="O72" s="99"/>
      <c r="P72" s="99"/>
    </row>
    <row r="73" spans="1:16" x14ac:dyDescent="0.2">
      <c r="A73" s="99"/>
      <c r="B73" s="99"/>
      <c r="C73" s="99"/>
      <c r="D73" s="99"/>
      <c r="E73" s="99"/>
      <c r="F73" s="99"/>
      <c r="G73" s="99"/>
      <c r="H73" s="99"/>
      <c r="I73" s="99"/>
      <c r="J73" s="99"/>
      <c r="K73" s="99"/>
      <c r="L73" s="99"/>
      <c r="M73" s="99"/>
      <c r="N73" s="99"/>
      <c r="O73" s="99"/>
      <c r="P73" s="99"/>
    </row>
    <row r="74" spans="1:16" x14ac:dyDescent="0.2">
      <c r="A74" s="99"/>
      <c r="B74" s="99"/>
      <c r="C74" s="99"/>
      <c r="D74" s="99"/>
      <c r="E74" s="99"/>
      <c r="F74" s="99"/>
      <c r="G74" s="99"/>
      <c r="H74" s="99"/>
      <c r="I74" s="99"/>
      <c r="J74" s="99"/>
      <c r="K74" s="99"/>
      <c r="L74" s="99"/>
      <c r="M74" s="99"/>
      <c r="N74" s="99"/>
      <c r="O74" s="99"/>
      <c r="P74" s="99"/>
    </row>
    <row r="75" spans="1:16" x14ac:dyDescent="0.2">
      <c r="A75" s="99"/>
      <c r="B75" s="99"/>
      <c r="C75" s="99"/>
      <c r="D75" s="99"/>
      <c r="E75" s="99"/>
      <c r="F75" s="99"/>
      <c r="G75" s="99"/>
      <c r="H75" s="99"/>
      <c r="I75" s="99"/>
      <c r="J75" s="99"/>
      <c r="K75" s="99"/>
      <c r="L75" s="99"/>
      <c r="M75" s="99"/>
      <c r="N75" s="99"/>
      <c r="O75" s="99"/>
      <c r="P75" s="99"/>
    </row>
    <row r="76" spans="1:16" x14ac:dyDescent="0.2">
      <c r="A76" s="99"/>
      <c r="B76" s="99"/>
      <c r="C76" s="99"/>
      <c r="D76" s="99"/>
      <c r="E76" s="99"/>
      <c r="F76" s="99"/>
      <c r="G76" s="99"/>
      <c r="H76" s="99"/>
      <c r="I76" s="99"/>
      <c r="J76" s="99"/>
      <c r="K76" s="99"/>
      <c r="L76" s="99"/>
      <c r="M76" s="99"/>
      <c r="N76" s="99"/>
      <c r="O76" s="99"/>
      <c r="P76" s="99"/>
    </row>
    <row r="77" spans="1:16" x14ac:dyDescent="0.2">
      <c r="A77" s="99"/>
      <c r="B77" s="99"/>
      <c r="C77" s="99"/>
      <c r="D77" s="99"/>
      <c r="E77" s="99"/>
      <c r="F77" s="99"/>
      <c r="G77" s="99"/>
      <c r="H77" s="99"/>
      <c r="I77" s="99"/>
      <c r="J77" s="99"/>
      <c r="K77" s="99"/>
      <c r="L77" s="99"/>
      <c r="M77" s="99"/>
      <c r="N77" s="99"/>
      <c r="O77" s="99"/>
      <c r="P77" s="99"/>
    </row>
    <row r="78" spans="1:16" x14ac:dyDescent="0.2">
      <c r="A78" s="99"/>
      <c r="B78" s="99"/>
      <c r="C78" s="99"/>
      <c r="D78" s="99"/>
      <c r="E78" s="99"/>
      <c r="F78" s="99"/>
      <c r="G78" s="99"/>
      <c r="H78" s="99"/>
      <c r="I78" s="99"/>
      <c r="J78" s="99"/>
      <c r="K78" s="99"/>
      <c r="L78" s="99"/>
      <c r="M78" s="99"/>
      <c r="N78" s="99"/>
      <c r="O78" s="99"/>
      <c r="P78" s="99"/>
    </row>
    <row r="79" spans="1:16" x14ac:dyDescent="0.2">
      <c r="A79" s="99"/>
      <c r="B79" s="99"/>
      <c r="C79" s="99"/>
      <c r="D79" s="99"/>
      <c r="E79" s="99"/>
      <c r="F79" s="99"/>
      <c r="G79" s="99"/>
      <c r="H79" s="99"/>
      <c r="I79" s="99"/>
      <c r="J79" s="99"/>
      <c r="K79" s="99"/>
      <c r="L79" s="99"/>
      <c r="M79" s="99"/>
      <c r="N79" s="99"/>
      <c r="O79" s="99"/>
      <c r="P79" s="99"/>
    </row>
    <row r="80" spans="1:16" x14ac:dyDescent="0.2">
      <c r="A80" s="99"/>
      <c r="B80" s="99"/>
      <c r="C80" s="99"/>
      <c r="D80" s="99"/>
      <c r="E80" s="99"/>
      <c r="F80" s="99"/>
      <c r="G80" s="99"/>
      <c r="H80" s="99"/>
      <c r="I80" s="99"/>
      <c r="J80" s="99"/>
      <c r="K80" s="99"/>
      <c r="L80" s="99"/>
      <c r="M80" s="99"/>
      <c r="N80" s="99"/>
      <c r="O80" s="99"/>
      <c r="P80" s="99"/>
    </row>
    <row r="81" spans="1:16" x14ac:dyDescent="0.2">
      <c r="A81" s="99"/>
      <c r="B81" s="99"/>
      <c r="C81" s="99"/>
      <c r="D81" s="99"/>
      <c r="E81" s="99"/>
      <c r="F81" s="99"/>
      <c r="G81" s="99"/>
      <c r="H81" s="99"/>
      <c r="I81" s="99"/>
      <c r="J81" s="99"/>
      <c r="K81" s="99"/>
      <c r="L81" s="99"/>
      <c r="M81" s="99"/>
      <c r="N81" s="99"/>
      <c r="O81" s="99"/>
      <c r="P81" s="99"/>
    </row>
    <row r="82" spans="1:16" x14ac:dyDescent="0.2">
      <c r="A82" s="99"/>
      <c r="B82" s="99"/>
      <c r="C82" s="99"/>
      <c r="D82" s="99"/>
      <c r="E82" s="99"/>
      <c r="F82" s="99"/>
      <c r="G82" s="99"/>
      <c r="H82" s="99"/>
      <c r="I82" s="99"/>
      <c r="J82" s="99"/>
      <c r="K82" s="99"/>
      <c r="L82" s="99"/>
      <c r="M82" s="99"/>
      <c r="N82" s="99"/>
      <c r="O82" s="99"/>
      <c r="P82" s="99"/>
    </row>
    <row r="83" spans="1:16" x14ac:dyDescent="0.2">
      <c r="A83" s="99"/>
      <c r="B83" s="99"/>
      <c r="C83" s="99"/>
      <c r="D83" s="99"/>
      <c r="E83" s="99"/>
      <c r="F83" s="99"/>
      <c r="G83" s="99"/>
      <c r="H83" s="99"/>
      <c r="I83" s="99"/>
      <c r="J83" s="99"/>
      <c r="K83" s="99"/>
      <c r="L83" s="99"/>
      <c r="M83" s="99"/>
      <c r="N83" s="99"/>
      <c r="O83" s="99"/>
      <c r="P83" s="99"/>
    </row>
    <row r="84" spans="1:16" x14ac:dyDescent="0.2">
      <c r="A84" s="99"/>
      <c r="B84" s="99"/>
      <c r="C84" s="99"/>
      <c r="D84" s="99"/>
      <c r="E84" s="99"/>
      <c r="F84" s="99"/>
      <c r="G84" s="99"/>
      <c r="H84" s="99"/>
      <c r="I84" s="99"/>
      <c r="J84" s="99"/>
      <c r="K84" s="99"/>
      <c r="L84" s="99"/>
      <c r="M84" s="99"/>
      <c r="N84" s="99"/>
      <c r="O84" s="99"/>
      <c r="P84" s="99"/>
    </row>
    <row r="85" spans="1:16" x14ac:dyDescent="0.2">
      <c r="A85" s="99"/>
      <c r="B85" s="99"/>
      <c r="C85" s="99"/>
      <c r="D85" s="99"/>
      <c r="E85" s="99"/>
      <c r="F85" s="99"/>
      <c r="G85" s="99"/>
      <c r="H85" s="99"/>
      <c r="I85" s="99"/>
      <c r="J85" s="99"/>
      <c r="K85" s="99"/>
      <c r="L85" s="99"/>
      <c r="M85" s="99"/>
      <c r="N85" s="99"/>
      <c r="O85" s="99"/>
      <c r="P85" s="99"/>
    </row>
    <row r="86" spans="1:16" x14ac:dyDescent="0.2">
      <c r="A86" s="99"/>
      <c r="B86" s="99"/>
      <c r="C86" s="99"/>
      <c r="D86" s="99"/>
      <c r="E86" s="99"/>
      <c r="F86" s="99"/>
      <c r="G86" s="99"/>
      <c r="H86" s="99"/>
      <c r="I86" s="99"/>
      <c r="J86" s="99"/>
      <c r="K86" s="99"/>
      <c r="L86" s="99"/>
      <c r="M86" s="99"/>
      <c r="N86" s="99"/>
      <c r="O86" s="99"/>
      <c r="P86" s="99"/>
    </row>
    <row r="87" spans="1:16" x14ac:dyDescent="0.2">
      <c r="A87" s="99"/>
      <c r="B87" s="99"/>
      <c r="C87" s="99"/>
      <c r="D87" s="99"/>
      <c r="E87" s="99"/>
      <c r="F87" s="99"/>
      <c r="G87" s="99"/>
      <c r="H87" s="99"/>
      <c r="I87" s="99"/>
      <c r="J87" s="99"/>
      <c r="K87" s="99"/>
      <c r="L87" s="99"/>
      <c r="M87" s="99"/>
      <c r="N87" s="99"/>
      <c r="O87" s="99"/>
      <c r="P87" s="99"/>
    </row>
    <row r="88" spans="1:16" x14ac:dyDescent="0.2">
      <c r="A88" s="99"/>
      <c r="B88" s="99"/>
      <c r="C88" s="99"/>
      <c r="D88" s="99"/>
      <c r="E88" s="99"/>
      <c r="F88" s="99"/>
      <c r="G88" s="99"/>
      <c r="H88" s="99"/>
      <c r="I88" s="99"/>
      <c r="J88" s="99"/>
      <c r="K88" s="99"/>
      <c r="L88" s="99"/>
      <c r="M88" s="99"/>
      <c r="N88" s="99"/>
      <c r="O88" s="99"/>
      <c r="P88" s="99"/>
    </row>
    <row r="89" spans="1:16" x14ac:dyDescent="0.2">
      <c r="A89" s="99"/>
      <c r="B89" s="99"/>
      <c r="C89" s="99"/>
      <c r="D89" s="99"/>
      <c r="E89" s="99"/>
      <c r="F89" s="99"/>
      <c r="G89" s="99"/>
      <c r="H89" s="99"/>
      <c r="I89" s="99"/>
      <c r="J89" s="99"/>
      <c r="K89" s="99"/>
      <c r="L89" s="99"/>
      <c r="M89" s="99"/>
      <c r="N89" s="99"/>
      <c r="O89" s="99"/>
      <c r="P89" s="99"/>
    </row>
    <row r="90" spans="1:16" x14ac:dyDescent="0.2">
      <c r="A90" s="99"/>
      <c r="B90" s="99"/>
      <c r="C90" s="99"/>
      <c r="D90" s="99"/>
      <c r="E90" s="99"/>
      <c r="F90" s="99"/>
      <c r="G90" s="99"/>
      <c r="H90" s="99"/>
      <c r="I90" s="99"/>
      <c r="J90" s="99"/>
      <c r="K90" s="99"/>
      <c r="L90" s="99"/>
      <c r="M90" s="99"/>
      <c r="N90" s="99"/>
      <c r="O90" s="99"/>
      <c r="P90" s="99"/>
    </row>
    <row r="91" spans="1:16" x14ac:dyDescent="0.2">
      <c r="A91" s="99"/>
      <c r="B91" s="99"/>
      <c r="C91" s="99"/>
      <c r="D91" s="99"/>
      <c r="E91" s="99"/>
      <c r="F91" s="99"/>
      <c r="G91" s="99"/>
      <c r="H91" s="99"/>
      <c r="I91" s="99"/>
      <c r="J91" s="99"/>
      <c r="K91" s="99"/>
      <c r="L91" s="99"/>
      <c r="M91" s="99"/>
      <c r="N91" s="99"/>
      <c r="O91" s="99"/>
      <c r="P91" s="99"/>
    </row>
    <row r="92" spans="1:16" x14ac:dyDescent="0.2">
      <c r="A92" s="99"/>
      <c r="B92" s="99"/>
      <c r="C92" s="99"/>
      <c r="D92" s="99"/>
      <c r="E92" s="99"/>
      <c r="F92" s="99"/>
      <c r="G92" s="99"/>
      <c r="H92" s="99"/>
      <c r="I92" s="99"/>
      <c r="J92" s="99"/>
      <c r="K92" s="99"/>
      <c r="L92" s="99"/>
      <c r="M92" s="99"/>
      <c r="N92" s="99"/>
      <c r="O92" s="99"/>
      <c r="P92" s="99"/>
    </row>
    <row r="93" spans="1:16" x14ac:dyDescent="0.2">
      <c r="A93" s="99"/>
      <c r="B93" s="99"/>
      <c r="C93" s="99"/>
      <c r="D93" s="99"/>
      <c r="E93" s="99"/>
      <c r="F93" s="99"/>
      <c r="G93" s="99"/>
      <c r="H93" s="99"/>
      <c r="I93" s="99"/>
      <c r="J93" s="99"/>
      <c r="K93" s="99"/>
      <c r="L93" s="99"/>
      <c r="M93" s="99"/>
      <c r="N93" s="99"/>
      <c r="O93" s="99"/>
      <c r="P93" s="99"/>
    </row>
    <row r="94" spans="1:16" x14ac:dyDescent="0.2">
      <c r="A94" s="99"/>
      <c r="B94" s="99"/>
      <c r="C94" s="99"/>
      <c r="D94" s="99"/>
      <c r="E94" s="99"/>
      <c r="F94" s="99"/>
      <c r="G94" s="99"/>
      <c r="H94" s="99"/>
      <c r="I94" s="99"/>
      <c r="J94" s="99"/>
      <c r="K94" s="99"/>
      <c r="L94" s="99"/>
      <c r="M94" s="99"/>
      <c r="N94" s="99"/>
      <c r="O94" s="99"/>
      <c r="P94" s="99"/>
    </row>
    <row r="95" spans="1:16" x14ac:dyDescent="0.2">
      <c r="A95" s="99"/>
      <c r="B95" s="99"/>
      <c r="C95" s="99"/>
      <c r="D95" s="99"/>
      <c r="E95" s="99"/>
      <c r="F95" s="99"/>
      <c r="G95" s="99"/>
      <c r="H95" s="99"/>
      <c r="I95" s="99"/>
      <c r="J95" s="99"/>
      <c r="K95" s="99"/>
      <c r="L95" s="99"/>
      <c r="M95" s="99"/>
      <c r="N95" s="99"/>
      <c r="O95" s="99"/>
      <c r="P95" s="99"/>
    </row>
    <row r="96" spans="1:16" x14ac:dyDescent="0.2">
      <c r="A96" s="99"/>
      <c r="B96" s="99"/>
      <c r="C96" s="99"/>
      <c r="D96" s="99"/>
      <c r="E96" s="99"/>
      <c r="F96" s="99"/>
      <c r="G96" s="99"/>
      <c r="H96" s="99"/>
      <c r="I96" s="99"/>
      <c r="J96" s="99"/>
      <c r="K96" s="99"/>
      <c r="L96" s="99"/>
      <c r="M96" s="99"/>
      <c r="N96" s="99"/>
      <c r="O96" s="99"/>
      <c r="P96" s="99"/>
    </row>
    <row r="97" spans="1:16" x14ac:dyDescent="0.2">
      <c r="A97" s="99"/>
      <c r="B97" s="99"/>
      <c r="C97" s="99"/>
      <c r="D97" s="99"/>
      <c r="E97" s="99"/>
      <c r="F97" s="99"/>
      <c r="G97" s="99"/>
      <c r="H97" s="99"/>
      <c r="I97" s="99"/>
      <c r="J97" s="99"/>
      <c r="K97" s="99"/>
      <c r="L97" s="99"/>
      <c r="M97" s="99"/>
      <c r="N97" s="99"/>
      <c r="O97" s="99"/>
      <c r="P97" s="99"/>
    </row>
    <row r="98" spans="1:16" x14ac:dyDescent="0.2">
      <c r="A98" s="99"/>
      <c r="B98" s="99"/>
      <c r="C98" s="99"/>
      <c r="D98" s="99"/>
      <c r="E98" s="99"/>
      <c r="F98" s="99"/>
      <c r="G98" s="99"/>
      <c r="H98" s="99"/>
      <c r="I98" s="99"/>
      <c r="J98" s="99"/>
      <c r="K98" s="99"/>
      <c r="L98" s="99"/>
      <c r="M98" s="99"/>
      <c r="N98" s="99"/>
      <c r="O98" s="99"/>
      <c r="P98" s="99"/>
    </row>
    <row r="99" spans="1:16" x14ac:dyDescent="0.2">
      <c r="A99" s="99"/>
      <c r="B99" s="99"/>
      <c r="C99" s="99"/>
      <c r="D99" s="99"/>
      <c r="E99" s="99"/>
      <c r="F99" s="99"/>
      <c r="G99" s="99"/>
      <c r="H99" s="99"/>
      <c r="I99" s="99"/>
      <c r="J99" s="99"/>
      <c r="K99" s="99"/>
      <c r="L99" s="99"/>
      <c r="M99" s="99"/>
      <c r="N99" s="99"/>
      <c r="O99" s="99"/>
      <c r="P99" s="99"/>
    </row>
    <row r="100" spans="1:16" x14ac:dyDescent="0.2">
      <c r="A100" s="99"/>
      <c r="B100" s="99"/>
      <c r="C100" s="99"/>
      <c r="D100" s="99"/>
      <c r="E100" s="99"/>
      <c r="F100" s="99"/>
      <c r="G100" s="99"/>
      <c r="H100" s="99"/>
      <c r="I100" s="99"/>
      <c r="J100" s="99"/>
      <c r="K100" s="99"/>
      <c r="L100" s="99"/>
      <c r="M100" s="99"/>
      <c r="N100" s="99"/>
      <c r="O100" s="99"/>
      <c r="P100" s="99"/>
    </row>
    <row r="101" spans="1:16" x14ac:dyDescent="0.2">
      <c r="A101" s="99"/>
      <c r="B101" s="99"/>
      <c r="C101" s="99"/>
      <c r="D101" s="99"/>
      <c r="E101" s="99"/>
      <c r="F101" s="99"/>
      <c r="G101" s="99"/>
      <c r="H101" s="99"/>
      <c r="I101" s="99"/>
      <c r="J101" s="99"/>
      <c r="K101" s="99"/>
      <c r="L101" s="99"/>
      <c r="M101" s="99"/>
      <c r="N101" s="99"/>
      <c r="O101" s="99"/>
      <c r="P101" s="99"/>
    </row>
    <row r="102" spans="1:16" x14ac:dyDescent="0.2">
      <c r="A102" s="99"/>
      <c r="B102" s="99"/>
      <c r="C102" s="99"/>
      <c r="D102" s="99"/>
      <c r="E102" s="99"/>
      <c r="F102" s="99"/>
      <c r="G102" s="99"/>
      <c r="H102" s="99"/>
      <c r="I102" s="99"/>
      <c r="J102" s="99"/>
      <c r="K102" s="99"/>
      <c r="L102" s="99"/>
      <c r="M102" s="99"/>
      <c r="N102" s="99"/>
      <c r="O102" s="99"/>
      <c r="P102" s="99"/>
    </row>
    <row r="103" spans="1:16" x14ac:dyDescent="0.2">
      <c r="A103" s="99"/>
      <c r="B103" s="99"/>
      <c r="C103" s="99"/>
      <c r="D103" s="99"/>
      <c r="E103" s="99"/>
      <c r="F103" s="99"/>
      <c r="G103" s="99"/>
      <c r="H103" s="99"/>
      <c r="I103" s="99"/>
      <c r="J103" s="99"/>
      <c r="K103" s="99"/>
      <c r="L103" s="99"/>
      <c r="M103" s="99"/>
      <c r="N103" s="99"/>
      <c r="O103" s="99"/>
      <c r="P103" s="99"/>
    </row>
    <row r="104" spans="1:16" x14ac:dyDescent="0.2">
      <c r="A104" s="99"/>
      <c r="B104" s="99"/>
      <c r="C104" s="99"/>
      <c r="D104" s="99"/>
      <c r="E104" s="99"/>
      <c r="F104" s="99"/>
      <c r="G104" s="99"/>
      <c r="H104" s="99"/>
      <c r="I104" s="99"/>
      <c r="J104" s="99"/>
      <c r="K104" s="99"/>
      <c r="L104" s="99"/>
      <c r="M104" s="99"/>
      <c r="N104" s="99"/>
      <c r="O104" s="99"/>
      <c r="P104" s="99"/>
    </row>
    <row r="105" spans="1:16" x14ac:dyDescent="0.2">
      <c r="A105" s="99"/>
      <c r="B105" s="99"/>
      <c r="C105" s="99"/>
      <c r="D105" s="99"/>
      <c r="E105" s="99"/>
      <c r="F105" s="99"/>
      <c r="G105" s="99"/>
      <c r="H105" s="99"/>
      <c r="I105" s="99"/>
      <c r="J105" s="99"/>
      <c r="K105" s="99"/>
      <c r="L105" s="99"/>
      <c r="M105" s="99"/>
      <c r="N105" s="99"/>
      <c r="O105" s="99"/>
      <c r="P105" s="99"/>
    </row>
    <row r="106" spans="1:16" x14ac:dyDescent="0.2">
      <c r="A106" s="99"/>
      <c r="B106" s="99"/>
      <c r="C106" s="99"/>
      <c r="D106" s="99"/>
      <c r="E106" s="99"/>
      <c r="F106" s="99"/>
      <c r="G106" s="99"/>
      <c r="H106" s="99"/>
      <c r="I106" s="99"/>
      <c r="J106" s="99"/>
      <c r="K106" s="99"/>
      <c r="L106" s="99"/>
      <c r="M106" s="99"/>
      <c r="N106" s="99"/>
      <c r="O106" s="99"/>
      <c r="P106" s="99"/>
    </row>
    <row r="107" spans="1:16" x14ac:dyDescent="0.2">
      <c r="A107" s="99"/>
      <c r="B107" s="99"/>
      <c r="C107" s="99"/>
      <c r="D107" s="99"/>
      <c r="E107" s="99"/>
      <c r="F107" s="99"/>
      <c r="G107" s="99"/>
      <c r="H107" s="99"/>
      <c r="I107" s="99"/>
      <c r="J107" s="99"/>
      <c r="K107" s="99"/>
      <c r="L107" s="99"/>
      <c r="M107" s="99"/>
      <c r="N107" s="99"/>
      <c r="O107" s="99"/>
      <c r="P107" s="99"/>
    </row>
    <row r="108" spans="1:16" x14ac:dyDescent="0.2">
      <c r="A108" s="99"/>
      <c r="B108" s="99"/>
      <c r="C108" s="99"/>
      <c r="D108" s="99"/>
      <c r="E108" s="99"/>
      <c r="F108" s="99"/>
      <c r="G108" s="99"/>
      <c r="H108" s="99"/>
      <c r="I108" s="99"/>
      <c r="J108" s="99"/>
      <c r="K108" s="99"/>
      <c r="L108" s="99"/>
      <c r="M108" s="99"/>
      <c r="N108" s="99"/>
      <c r="O108" s="99"/>
      <c r="P108" s="99"/>
    </row>
    <row r="109" spans="1:16" x14ac:dyDescent="0.2">
      <c r="A109" s="99"/>
      <c r="B109" s="99"/>
      <c r="C109" s="99"/>
      <c r="D109" s="99"/>
      <c r="E109" s="99"/>
      <c r="F109" s="99"/>
      <c r="G109" s="99"/>
      <c r="H109" s="99"/>
      <c r="I109" s="99"/>
      <c r="J109" s="99"/>
      <c r="K109" s="99"/>
      <c r="L109" s="99"/>
      <c r="M109" s="99"/>
      <c r="N109" s="99"/>
      <c r="O109" s="99"/>
      <c r="P109" s="99"/>
    </row>
    <row r="110" spans="1:16" x14ac:dyDescent="0.2">
      <c r="A110" s="99"/>
      <c r="B110" s="99"/>
      <c r="C110" s="99"/>
      <c r="D110" s="99"/>
      <c r="E110" s="99"/>
      <c r="F110" s="99"/>
      <c r="G110" s="99"/>
      <c r="H110" s="99"/>
      <c r="I110" s="99"/>
      <c r="J110" s="99"/>
      <c r="K110" s="99"/>
      <c r="L110" s="99"/>
      <c r="M110" s="99"/>
      <c r="N110" s="99"/>
      <c r="O110" s="99"/>
      <c r="P110" s="99"/>
    </row>
    <row r="111" spans="1:16" x14ac:dyDescent="0.2">
      <c r="A111" s="99"/>
      <c r="B111" s="99"/>
      <c r="C111" s="99"/>
      <c r="D111" s="99"/>
      <c r="E111" s="99"/>
      <c r="F111" s="99"/>
      <c r="G111" s="99"/>
      <c r="H111" s="99"/>
      <c r="I111" s="99"/>
      <c r="J111" s="99"/>
      <c r="K111" s="99"/>
      <c r="L111" s="99"/>
      <c r="M111" s="99"/>
      <c r="N111" s="99"/>
      <c r="O111" s="99"/>
      <c r="P111" s="99"/>
    </row>
    <row r="112" spans="1:16" x14ac:dyDescent="0.2">
      <c r="A112" s="99"/>
      <c r="B112" s="99"/>
      <c r="C112" s="99"/>
      <c r="D112" s="99"/>
      <c r="E112" s="99"/>
      <c r="F112" s="99"/>
      <c r="G112" s="99"/>
      <c r="H112" s="99"/>
      <c r="I112" s="99"/>
      <c r="J112" s="99"/>
      <c r="K112" s="99"/>
      <c r="L112" s="99"/>
      <c r="M112" s="99"/>
      <c r="N112" s="99"/>
      <c r="O112" s="99"/>
      <c r="P112" s="99"/>
    </row>
    <row r="113" spans="1:16" x14ac:dyDescent="0.2">
      <c r="A113" s="99"/>
      <c r="B113" s="99"/>
      <c r="C113" s="99"/>
      <c r="D113" s="99"/>
      <c r="E113" s="99"/>
      <c r="F113" s="99"/>
      <c r="G113" s="99"/>
      <c r="H113" s="99"/>
      <c r="I113" s="99"/>
      <c r="J113" s="99"/>
      <c r="K113" s="99"/>
      <c r="L113" s="99"/>
      <c r="M113" s="99"/>
      <c r="N113" s="99"/>
      <c r="O113" s="99"/>
      <c r="P113" s="99"/>
    </row>
    <row r="114" spans="1:16" x14ac:dyDescent="0.2">
      <c r="A114" s="99"/>
      <c r="B114" s="99"/>
      <c r="C114" s="99"/>
      <c r="D114" s="99"/>
      <c r="E114" s="99"/>
      <c r="F114" s="99"/>
      <c r="G114" s="99"/>
      <c r="H114" s="99"/>
      <c r="I114" s="99"/>
      <c r="J114" s="99"/>
      <c r="K114" s="99"/>
      <c r="L114" s="99"/>
      <c r="M114" s="99"/>
      <c r="N114" s="99"/>
      <c r="O114" s="99"/>
      <c r="P114" s="99"/>
    </row>
  </sheetData>
  <mergeCells count="2">
    <mergeCell ref="A3:A4"/>
    <mergeCell ref="B3:B4"/>
  </mergeCells>
  <hyperlinks>
    <hyperlink ref="A3:A4" location="log_Area" tooltip="Click to go back to the Action Log - Area column" display="Go to Issue Log - Area"/>
    <hyperlink ref="B3:B4" location="Log_Category" tooltip="Click to go back to the Action Log - Category column" display="Go to Issue Log - Category"/>
    <hyperlink ref="C3:C4" location="'Action Log'!G4" tooltip="Click to go back to the Action Log - Owner column" display="Go to Action Log - Owner"/>
    <hyperlink ref="C4" location="Log_Owner" tooltip="Click to go back to the Action Log - Owner column" display="Go to Issue Log - Owner"/>
    <hyperlink ref="C3" location="Log_Originator" tooltip="Click to go back to the Action Log - Originator column" display="Go to Issue Log - Originator"/>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N21"/>
  <sheetViews>
    <sheetView zoomScale="70" zoomScaleNormal="70" workbookViewId="0">
      <selection activeCell="F8" sqref="F8"/>
    </sheetView>
  </sheetViews>
  <sheetFormatPr defaultRowHeight="15" x14ac:dyDescent="0.25"/>
  <cols>
    <col min="1" max="1" width="7.140625" customWidth="1"/>
    <col min="2" max="2" width="140.42578125" customWidth="1"/>
    <col min="3" max="3" width="38.140625" style="4" customWidth="1"/>
    <col min="257" max="257" width="7.140625" customWidth="1"/>
    <col min="258" max="258" width="140.42578125" customWidth="1"/>
    <col min="259" max="259" width="38.140625" customWidth="1"/>
    <col min="513" max="513" width="7.140625" customWidth="1"/>
    <col min="514" max="514" width="140.42578125" customWidth="1"/>
    <col min="515" max="515" width="38.140625" customWidth="1"/>
    <col min="769" max="769" width="7.140625" customWidth="1"/>
    <col min="770" max="770" width="140.42578125" customWidth="1"/>
    <col min="771" max="771" width="38.140625" customWidth="1"/>
    <col min="1025" max="1025" width="7.140625" customWidth="1"/>
    <col min="1026" max="1026" width="140.42578125" customWidth="1"/>
    <col min="1027" max="1027" width="38.140625" customWidth="1"/>
    <col min="1281" max="1281" width="7.140625" customWidth="1"/>
    <col min="1282" max="1282" width="140.42578125" customWidth="1"/>
    <col min="1283" max="1283" width="38.140625" customWidth="1"/>
    <col min="1537" max="1537" width="7.140625" customWidth="1"/>
    <col min="1538" max="1538" width="140.42578125" customWidth="1"/>
    <col min="1539" max="1539" width="38.140625" customWidth="1"/>
    <col min="1793" max="1793" width="7.140625" customWidth="1"/>
    <col min="1794" max="1794" width="140.42578125" customWidth="1"/>
    <col min="1795" max="1795" width="38.140625" customWidth="1"/>
    <col min="2049" max="2049" width="7.140625" customWidth="1"/>
    <col min="2050" max="2050" width="140.42578125" customWidth="1"/>
    <col min="2051" max="2051" width="38.140625" customWidth="1"/>
    <col min="2305" max="2305" width="7.140625" customWidth="1"/>
    <col min="2306" max="2306" width="140.42578125" customWidth="1"/>
    <col min="2307" max="2307" width="38.140625" customWidth="1"/>
    <col min="2561" max="2561" width="7.140625" customWidth="1"/>
    <col min="2562" max="2562" width="140.42578125" customWidth="1"/>
    <col min="2563" max="2563" width="38.140625" customWidth="1"/>
    <col min="2817" max="2817" width="7.140625" customWidth="1"/>
    <col min="2818" max="2818" width="140.42578125" customWidth="1"/>
    <col min="2819" max="2819" width="38.140625" customWidth="1"/>
    <col min="3073" max="3073" width="7.140625" customWidth="1"/>
    <col min="3074" max="3074" width="140.42578125" customWidth="1"/>
    <col min="3075" max="3075" width="38.140625" customWidth="1"/>
    <col min="3329" max="3329" width="7.140625" customWidth="1"/>
    <col min="3330" max="3330" width="140.42578125" customWidth="1"/>
    <col min="3331" max="3331" width="38.140625" customWidth="1"/>
    <col min="3585" max="3585" width="7.140625" customWidth="1"/>
    <col min="3586" max="3586" width="140.42578125" customWidth="1"/>
    <col min="3587" max="3587" width="38.140625" customWidth="1"/>
    <col min="3841" max="3841" width="7.140625" customWidth="1"/>
    <col min="3842" max="3842" width="140.42578125" customWidth="1"/>
    <col min="3843" max="3843" width="38.140625" customWidth="1"/>
    <col min="4097" max="4097" width="7.140625" customWidth="1"/>
    <col min="4098" max="4098" width="140.42578125" customWidth="1"/>
    <col min="4099" max="4099" width="38.140625" customWidth="1"/>
    <col min="4353" max="4353" width="7.140625" customWidth="1"/>
    <col min="4354" max="4354" width="140.42578125" customWidth="1"/>
    <col min="4355" max="4355" width="38.140625" customWidth="1"/>
    <col min="4609" max="4609" width="7.140625" customWidth="1"/>
    <col min="4610" max="4610" width="140.42578125" customWidth="1"/>
    <col min="4611" max="4611" width="38.140625" customWidth="1"/>
    <col min="4865" max="4865" width="7.140625" customWidth="1"/>
    <col min="4866" max="4866" width="140.42578125" customWidth="1"/>
    <col min="4867" max="4867" width="38.140625" customWidth="1"/>
    <col min="5121" max="5121" width="7.140625" customWidth="1"/>
    <col min="5122" max="5122" width="140.42578125" customWidth="1"/>
    <col min="5123" max="5123" width="38.140625" customWidth="1"/>
    <col min="5377" max="5377" width="7.140625" customWidth="1"/>
    <col min="5378" max="5378" width="140.42578125" customWidth="1"/>
    <col min="5379" max="5379" width="38.140625" customWidth="1"/>
    <col min="5633" max="5633" width="7.140625" customWidth="1"/>
    <col min="5634" max="5634" width="140.42578125" customWidth="1"/>
    <col min="5635" max="5635" width="38.140625" customWidth="1"/>
    <col min="5889" max="5889" width="7.140625" customWidth="1"/>
    <col min="5890" max="5890" width="140.42578125" customWidth="1"/>
    <col min="5891" max="5891" width="38.140625" customWidth="1"/>
    <col min="6145" max="6145" width="7.140625" customWidth="1"/>
    <col min="6146" max="6146" width="140.42578125" customWidth="1"/>
    <col min="6147" max="6147" width="38.140625" customWidth="1"/>
    <col min="6401" max="6401" width="7.140625" customWidth="1"/>
    <col min="6402" max="6402" width="140.42578125" customWidth="1"/>
    <col min="6403" max="6403" width="38.140625" customWidth="1"/>
    <col min="6657" max="6657" width="7.140625" customWidth="1"/>
    <col min="6658" max="6658" width="140.42578125" customWidth="1"/>
    <col min="6659" max="6659" width="38.140625" customWidth="1"/>
    <col min="6913" max="6913" width="7.140625" customWidth="1"/>
    <col min="6914" max="6914" width="140.42578125" customWidth="1"/>
    <col min="6915" max="6915" width="38.140625" customWidth="1"/>
    <col min="7169" max="7169" width="7.140625" customWidth="1"/>
    <col min="7170" max="7170" width="140.42578125" customWidth="1"/>
    <col min="7171" max="7171" width="38.140625" customWidth="1"/>
    <col min="7425" max="7425" width="7.140625" customWidth="1"/>
    <col min="7426" max="7426" width="140.42578125" customWidth="1"/>
    <col min="7427" max="7427" width="38.140625" customWidth="1"/>
    <col min="7681" max="7681" width="7.140625" customWidth="1"/>
    <col min="7682" max="7682" width="140.42578125" customWidth="1"/>
    <col min="7683" max="7683" width="38.140625" customWidth="1"/>
    <col min="7937" max="7937" width="7.140625" customWidth="1"/>
    <col min="7938" max="7938" width="140.42578125" customWidth="1"/>
    <col min="7939" max="7939" width="38.140625" customWidth="1"/>
    <col min="8193" max="8193" width="7.140625" customWidth="1"/>
    <col min="8194" max="8194" width="140.42578125" customWidth="1"/>
    <col min="8195" max="8195" width="38.140625" customWidth="1"/>
    <col min="8449" max="8449" width="7.140625" customWidth="1"/>
    <col min="8450" max="8450" width="140.42578125" customWidth="1"/>
    <col min="8451" max="8451" width="38.140625" customWidth="1"/>
    <col min="8705" max="8705" width="7.140625" customWidth="1"/>
    <col min="8706" max="8706" width="140.42578125" customWidth="1"/>
    <col min="8707" max="8707" width="38.140625" customWidth="1"/>
    <col min="8961" max="8961" width="7.140625" customWidth="1"/>
    <col min="8962" max="8962" width="140.42578125" customWidth="1"/>
    <col min="8963" max="8963" width="38.140625" customWidth="1"/>
    <col min="9217" max="9217" width="7.140625" customWidth="1"/>
    <col min="9218" max="9218" width="140.42578125" customWidth="1"/>
    <col min="9219" max="9219" width="38.140625" customWidth="1"/>
    <col min="9473" max="9473" width="7.140625" customWidth="1"/>
    <col min="9474" max="9474" width="140.42578125" customWidth="1"/>
    <col min="9475" max="9475" width="38.140625" customWidth="1"/>
    <col min="9729" max="9729" width="7.140625" customWidth="1"/>
    <col min="9730" max="9730" width="140.42578125" customWidth="1"/>
    <col min="9731" max="9731" width="38.140625" customWidth="1"/>
    <col min="9985" max="9985" width="7.140625" customWidth="1"/>
    <col min="9986" max="9986" width="140.42578125" customWidth="1"/>
    <col min="9987" max="9987" width="38.140625" customWidth="1"/>
    <col min="10241" max="10241" width="7.140625" customWidth="1"/>
    <col min="10242" max="10242" width="140.42578125" customWidth="1"/>
    <col min="10243" max="10243" width="38.140625" customWidth="1"/>
    <col min="10497" max="10497" width="7.140625" customWidth="1"/>
    <col min="10498" max="10498" width="140.42578125" customWidth="1"/>
    <col min="10499" max="10499" width="38.140625" customWidth="1"/>
    <col min="10753" max="10753" width="7.140625" customWidth="1"/>
    <col min="10754" max="10754" width="140.42578125" customWidth="1"/>
    <col min="10755" max="10755" width="38.140625" customWidth="1"/>
    <col min="11009" max="11009" width="7.140625" customWidth="1"/>
    <col min="11010" max="11010" width="140.42578125" customWidth="1"/>
    <col min="11011" max="11011" width="38.140625" customWidth="1"/>
    <col min="11265" max="11265" width="7.140625" customWidth="1"/>
    <col min="11266" max="11266" width="140.42578125" customWidth="1"/>
    <col min="11267" max="11267" width="38.140625" customWidth="1"/>
    <col min="11521" max="11521" width="7.140625" customWidth="1"/>
    <col min="11522" max="11522" width="140.42578125" customWidth="1"/>
    <col min="11523" max="11523" width="38.140625" customWidth="1"/>
    <col min="11777" max="11777" width="7.140625" customWidth="1"/>
    <col min="11778" max="11778" width="140.42578125" customWidth="1"/>
    <col min="11779" max="11779" width="38.140625" customWidth="1"/>
    <col min="12033" max="12033" width="7.140625" customWidth="1"/>
    <col min="12034" max="12034" width="140.42578125" customWidth="1"/>
    <col min="12035" max="12035" width="38.140625" customWidth="1"/>
    <col min="12289" max="12289" width="7.140625" customWidth="1"/>
    <col min="12290" max="12290" width="140.42578125" customWidth="1"/>
    <col min="12291" max="12291" width="38.140625" customWidth="1"/>
    <col min="12545" max="12545" width="7.140625" customWidth="1"/>
    <col min="12546" max="12546" width="140.42578125" customWidth="1"/>
    <col min="12547" max="12547" width="38.140625" customWidth="1"/>
    <col min="12801" max="12801" width="7.140625" customWidth="1"/>
    <col min="12802" max="12802" width="140.42578125" customWidth="1"/>
    <col min="12803" max="12803" width="38.140625" customWidth="1"/>
    <col min="13057" max="13057" width="7.140625" customWidth="1"/>
    <col min="13058" max="13058" width="140.42578125" customWidth="1"/>
    <col min="13059" max="13059" width="38.140625" customWidth="1"/>
    <col min="13313" max="13313" width="7.140625" customWidth="1"/>
    <col min="13314" max="13314" width="140.42578125" customWidth="1"/>
    <col min="13315" max="13315" width="38.140625" customWidth="1"/>
    <col min="13569" max="13569" width="7.140625" customWidth="1"/>
    <col min="13570" max="13570" width="140.42578125" customWidth="1"/>
    <col min="13571" max="13571" width="38.140625" customWidth="1"/>
    <col min="13825" max="13825" width="7.140625" customWidth="1"/>
    <col min="13826" max="13826" width="140.42578125" customWidth="1"/>
    <col min="13827" max="13827" width="38.140625" customWidth="1"/>
    <col min="14081" max="14081" width="7.140625" customWidth="1"/>
    <col min="14082" max="14082" width="140.42578125" customWidth="1"/>
    <col min="14083" max="14083" width="38.140625" customWidth="1"/>
    <col min="14337" max="14337" width="7.140625" customWidth="1"/>
    <col min="14338" max="14338" width="140.42578125" customWidth="1"/>
    <col min="14339" max="14339" width="38.140625" customWidth="1"/>
    <col min="14593" max="14593" width="7.140625" customWidth="1"/>
    <col min="14594" max="14594" width="140.42578125" customWidth="1"/>
    <col min="14595" max="14595" width="38.140625" customWidth="1"/>
    <col min="14849" max="14849" width="7.140625" customWidth="1"/>
    <col min="14850" max="14850" width="140.42578125" customWidth="1"/>
    <col min="14851" max="14851" width="38.140625" customWidth="1"/>
    <col min="15105" max="15105" width="7.140625" customWidth="1"/>
    <col min="15106" max="15106" width="140.42578125" customWidth="1"/>
    <col min="15107" max="15107" width="38.140625" customWidth="1"/>
    <col min="15361" max="15361" width="7.140625" customWidth="1"/>
    <col min="15362" max="15362" width="140.42578125" customWidth="1"/>
    <col min="15363" max="15363" width="38.140625" customWidth="1"/>
    <col min="15617" max="15617" width="7.140625" customWidth="1"/>
    <col min="15618" max="15618" width="140.42578125" customWidth="1"/>
    <col min="15619" max="15619" width="38.140625" customWidth="1"/>
    <col min="15873" max="15873" width="7.140625" customWidth="1"/>
    <col min="15874" max="15874" width="140.42578125" customWidth="1"/>
    <col min="15875" max="15875" width="38.140625" customWidth="1"/>
    <col min="16129" max="16129" width="7.140625" customWidth="1"/>
    <col min="16130" max="16130" width="140.42578125" customWidth="1"/>
    <col min="16131" max="16131" width="38.140625" customWidth="1"/>
  </cols>
  <sheetData>
    <row r="1" spans="1:14" s="4" customFormat="1" ht="36.75" customHeight="1" thickTop="1" x14ac:dyDescent="0.25">
      <c r="A1" s="69" t="s">
        <v>3</v>
      </c>
      <c r="B1" s="70"/>
      <c r="C1" s="71" t="s">
        <v>4</v>
      </c>
      <c r="J1" s="5"/>
      <c r="N1" s="5"/>
    </row>
    <row r="2" spans="1:14" s="6" customFormat="1" ht="35.25" customHeight="1" x14ac:dyDescent="0.25">
      <c r="A2" s="52" t="s">
        <v>5</v>
      </c>
      <c r="B2" s="49" t="s">
        <v>79</v>
      </c>
      <c r="C2" s="23" t="s">
        <v>6</v>
      </c>
      <c r="E2"/>
    </row>
    <row r="3" spans="1:14" s="6" customFormat="1" ht="35.25" customHeight="1" x14ac:dyDescent="0.25">
      <c r="A3" s="52" t="s">
        <v>7</v>
      </c>
      <c r="B3" s="49" t="s">
        <v>80</v>
      </c>
      <c r="C3" s="23" t="s">
        <v>6</v>
      </c>
    </row>
    <row r="4" spans="1:14" ht="57.75" customHeight="1" x14ac:dyDescent="0.25">
      <c r="A4" s="52" t="s">
        <v>8</v>
      </c>
      <c r="B4" s="50" t="s">
        <v>81</v>
      </c>
      <c r="C4" s="82" t="s">
        <v>9</v>
      </c>
    </row>
    <row r="5" spans="1:14" s="6" customFormat="1" ht="35.25" customHeight="1" x14ac:dyDescent="0.25">
      <c r="A5" s="52" t="s">
        <v>10</v>
      </c>
      <c r="B5" s="50" t="s">
        <v>82</v>
      </c>
      <c r="C5" s="23" t="s">
        <v>6</v>
      </c>
    </row>
    <row r="6" spans="1:14" s="6" customFormat="1" ht="35.25" customHeight="1" x14ac:dyDescent="0.25">
      <c r="A6" s="52" t="s">
        <v>11</v>
      </c>
      <c r="B6" s="50" t="s">
        <v>83</v>
      </c>
      <c r="C6" s="72" t="s">
        <v>9</v>
      </c>
    </row>
    <row r="7" spans="1:14" s="6" customFormat="1" ht="38.25" customHeight="1" x14ac:dyDescent="0.25">
      <c r="A7" s="52" t="s">
        <v>12</v>
      </c>
      <c r="B7" s="50" t="s">
        <v>84</v>
      </c>
      <c r="C7" s="23" t="s">
        <v>6</v>
      </c>
    </row>
    <row r="8" spans="1:14" s="6" customFormat="1" ht="37.5" customHeight="1" x14ac:dyDescent="0.25">
      <c r="A8" s="52" t="s">
        <v>13</v>
      </c>
      <c r="B8" s="50" t="s">
        <v>85</v>
      </c>
      <c r="C8" s="23" t="s">
        <v>6</v>
      </c>
    </row>
    <row r="9" spans="1:14" s="6" customFormat="1" ht="38.25" customHeight="1" x14ac:dyDescent="0.25">
      <c r="A9" s="52" t="s">
        <v>14</v>
      </c>
      <c r="B9" s="50" t="s">
        <v>86</v>
      </c>
      <c r="C9" s="72" t="s">
        <v>15</v>
      </c>
    </row>
    <row r="10" spans="1:14" s="6" customFormat="1" ht="35.25" customHeight="1" x14ac:dyDescent="0.25">
      <c r="A10" s="52" t="s">
        <v>16</v>
      </c>
      <c r="B10" s="50" t="s">
        <v>87</v>
      </c>
      <c r="C10" s="23" t="s">
        <v>6</v>
      </c>
    </row>
    <row r="11" spans="1:14" s="6" customFormat="1" ht="35.25" customHeight="1" x14ac:dyDescent="0.25">
      <c r="A11" s="52" t="s">
        <v>17</v>
      </c>
      <c r="B11" s="50" t="s">
        <v>88</v>
      </c>
      <c r="C11" s="72" t="s">
        <v>9</v>
      </c>
    </row>
    <row r="12" spans="1:14" s="6" customFormat="1" ht="35.25" customHeight="1" x14ac:dyDescent="0.25">
      <c r="A12" s="52" t="s">
        <v>18</v>
      </c>
      <c r="B12" s="50" t="s">
        <v>89</v>
      </c>
      <c r="C12" s="23" t="s">
        <v>6</v>
      </c>
    </row>
    <row r="13" spans="1:14" s="6" customFormat="1" ht="57" customHeight="1" x14ac:dyDescent="0.25">
      <c r="A13" s="52" t="s">
        <v>19</v>
      </c>
      <c r="B13" s="50" t="s">
        <v>90</v>
      </c>
      <c r="C13" s="72" t="s">
        <v>15</v>
      </c>
    </row>
    <row r="14" spans="1:14" s="6" customFormat="1" ht="73.5" customHeight="1" x14ac:dyDescent="0.25">
      <c r="A14" s="52" t="s">
        <v>20</v>
      </c>
      <c r="B14" s="50" t="s">
        <v>91</v>
      </c>
      <c r="C14" s="72" t="s">
        <v>15</v>
      </c>
    </row>
    <row r="15" spans="1:14" s="6" customFormat="1" ht="35.25" customHeight="1" x14ac:dyDescent="0.25">
      <c r="A15" s="52" t="s">
        <v>21</v>
      </c>
      <c r="B15" s="50" t="s">
        <v>92</v>
      </c>
      <c r="C15" s="23" t="s">
        <v>6</v>
      </c>
    </row>
    <row r="16" spans="1:14" s="6" customFormat="1" ht="35.25" customHeight="1" thickBot="1" x14ac:dyDescent="0.3">
      <c r="A16" s="53" t="s">
        <v>22</v>
      </c>
      <c r="B16" s="51" t="s">
        <v>93</v>
      </c>
      <c r="C16" s="7" t="s">
        <v>6</v>
      </c>
    </row>
    <row r="17" spans="1:14" s="6" customFormat="1" ht="34.5" customHeight="1" x14ac:dyDescent="0.25">
      <c r="A17" s="75" t="s">
        <v>23</v>
      </c>
      <c r="B17" s="76"/>
      <c r="C17" s="74"/>
    </row>
    <row r="18" spans="1:14" ht="81.75" customHeight="1" x14ac:dyDescent="0.25">
      <c r="A18" s="52" t="s">
        <v>5</v>
      </c>
      <c r="B18" s="77" t="s">
        <v>94</v>
      </c>
      <c r="C18" s="78"/>
      <c r="J18" s="8"/>
      <c r="L18" s="9"/>
      <c r="N18" s="8"/>
    </row>
    <row r="19" spans="1:14" ht="78" customHeight="1" x14ac:dyDescent="0.25">
      <c r="A19" s="53" t="s">
        <v>7</v>
      </c>
      <c r="B19" s="77" t="s">
        <v>95</v>
      </c>
      <c r="C19" s="78"/>
      <c r="J19" s="8"/>
      <c r="L19" s="9"/>
      <c r="N19" s="8"/>
    </row>
    <row r="20" spans="1:14" s="6" customFormat="1" ht="86.25" customHeight="1" thickBot="1" x14ac:dyDescent="0.3">
      <c r="A20" s="54" t="s">
        <v>8</v>
      </c>
      <c r="B20" s="79" t="s">
        <v>96</v>
      </c>
      <c r="C20" s="80"/>
    </row>
    <row r="21" spans="1:14" ht="15.75" thickTop="1" x14ac:dyDescent="0.25"/>
  </sheetData>
  <mergeCells count="5">
    <mergeCell ref="A1:B1"/>
    <mergeCell ref="A17:B17"/>
    <mergeCell ref="B18:C18"/>
    <mergeCell ref="B19:C19"/>
    <mergeCell ref="B20:C20"/>
  </mergeCells>
  <hyperlinks>
    <hyperlink ref="C4" location="'Setup Tables'!A1" display="OPTIONAL"/>
  </hyperlinks>
  <pageMargins left="0.7" right="0.7" top="0.75" bottom="0.75" header="0.3" footer="0.3"/>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0"/>
  <sheetViews>
    <sheetView workbookViewId="0">
      <selection activeCell="D5" sqref="D5"/>
    </sheetView>
  </sheetViews>
  <sheetFormatPr defaultRowHeight="15" x14ac:dyDescent="0.25"/>
  <cols>
    <col min="1" max="1" width="5.85546875" bestFit="1" customWidth="1"/>
    <col min="2" max="2" width="3" bestFit="1" customWidth="1"/>
    <col min="3" max="3" width="5.42578125" customWidth="1"/>
    <col min="4" max="4" width="3.85546875" customWidth="1"/>
    <col min="5" max="6" width="2" bestFit="1" customWidth="1"/>
    <col min="7" max="7" width="8.42578125" bestFit="1" customWidth="1"/>
    <col min="8" max="8" width="3" bestFit="1" customWidth="1"/>
    <col min="9" max="10" width="8.42578125" bestFit="1" customWidth="1"/>
    <col min="11" max="11" width="4" bestFit="1" customWidth="1"/>
  </cols>
  <sheetData>
    <row r="1" spans="1:11" x14ac:dyDescent="0.25">
      <c r="A1">
        <f>SUM('Issue &amp; Action Log'!Q6:Q1365)</f>
        <v>0</v>
      </c>
      <c r="B1" s="21">
        <f>SUM('Issue &amp; Action Log'!S6:S1365)</f>
        <v>0</v>
      </c>
      <c r="C1">
        <f>SUMIF('Issue &amp; Action Log'!H6:H1365,'Setup Tables'!C5,'Issue &amp; Action Log'!Q6:Q1365)</f>
        <v>0</v>
      </c>
      <c r="D1">
        <f>SUMIF('Issue &amp; Action Log'!H6:H1365,'Setup Tables'!C5,'Issue &amp; Action Log'!W6:W1365)</f>
        <v>0</v>
      </c>
      <c r="E1">
        <f>SUMIF('Issue &amp; Action Log'!H6:H1365,'Setup Tables'!C5,'Issue &amp; Action Log'!Y6:Y1365)</f>
        <v>0</v>
      </c>
      <c r="F1">
        <f>SUMIF('Issue &amp; Action Log'!H6:H1365,'Setup Tables'!C5,'Issue &amp; Action Log'!AA6:AA1365)</f>
        <v>0</v>
      </c>
      <c r="G1">
        <f>SUMIF('Issue &amp; Action Log'!H6:H1365,'Setup Tables'!C5,'Issue &amp; Action Log'!AD6:AD1365)</f>
        <v>0</v>
      </c>
      <c r="H1">
        <f>SUM(D1:D50)</f>
        <v>0</v>
      </c>
      <c r="I1">
        <f>SUMIF('Issue &amp; Action Log'!H6:H1365,'Setup Tables'!C5,'Issue &amp; Action Log'!AG6:AG1365)</f>
        <v>0</v>
      </c>
      <c r="J1">
        <f>SUMIF('Issue &amp; Action Log'!H6:H1365,'Setup Tables'!C5,'Issue &amp; Action Log'!AJ6:AJ1365)</f>
        <v>0</v>
      </c>
      <c r="K1">
        <f ca="1">SUM('Issue &amp; Action Log'!N6:N1365)</f>
        <v>0</v>
      </c>
    </row>
    <row r="2" spans="1:11" x14ac:dyDescent="0.25">
      <c r="A2">
        <f>SUM('Issue &amp; Action Log'!R6:R1365)</f>
        <v>0</v>
      </c>
      <c r="B2">
        <f>SUM('Issue &amp; Action Log'!T6:T1365)</f>
        <v>0</v>
      </c>
      <c r="C2">
        <f>SUMIF('Issue &amp; Action Log'!H6:H1365,'Setup Tables'!C6,'Issue &amp; Action Log'!Q6:Q1365)</f>
        <v>0</v>
      </c>
      <c r="D2">
        <f>SUMIF('Issue &amp; Action Log'!H6:H1365,'Setup Tables'!C6,'Issue &amp; Action Log'!W6:W1365)</f>
        <v>0</v>
      </c>
      <c r="E2">
        <f>SUMIF('Issue &amp; Action Log'!H6:H1365,'Setup Tables'!C6,'Issue &amp; Action Log'!Y6:Y1365)</f>
        <v>0</v>
      </c>
      <c r="F2">
        <f>SUMIF('Issue &amp; Action Log'!H6:H1365,'Setup Tables'!C6,'Issue &amp; Action Log'!AA6:AA1365)</f>
        <v>0</v>
      </c>
      <c r="G2">
        <f>SUMIF('Issue &amp; Action Log'!H6:H1365,'Setup Tables'!C6,'Issue &amp; Action Log'!AD6:AD1365)</f>
        <v>0</v>
      </c>
      <c r="H2">
        <f>SUM(E1:E50)</f>
        <v>0</v>
      </c>
      <c r="I2">
        <f>SUMIF('Issue &amp; Action Log'!H6:H1365,'Setup Tables'!C6,'Issue &amp; Action Log'!AG6:AG1365)</f>
        <v>0</v>
      </c>
      <c r="J2">
        <f>SUMIF('Issue &amp; Action Log'!H6:H1365,'Setup Tables'!C6,'Issue &amp; Action Log'!AJ6:AJ1365)</f>
        <v>0</v>
      </c>
      <c r="K2">
        <f ca="1">SUM('Issue &amp; Action Log'!AN6:AN1365)</f>
        <v>0</v>
      </c>
    </row>
    <row r="3" spans="1:11" x14ac:dyDescent="0.25">
      <c r="A3">
        <f>SUM(A1+A2)</f>
        <v>0</v>
      </c>
      <c r="B3" s="21">
        <f>SUM('Issue &amp; Action Log'!U6:U1365)</f>
        <v>0</v>
      </c>
      <c r="C3">
        <f>SUMIF('Issue &amp; Action Log'!H6:H1365,'Setup Tables'!C7,'Issue &amp; Action Log'!Q6:Q1365)</f>
        <v>0</v>
      </c>
      <c r="D3">
        <f>SUMIF('Issue &amp; Action Log'!H6:H1365,'Setup Tables'!C7,'Issue &amp; Action Log'!W6:W1365)</f>
        <v>0</v>
      </c>
      <c r="E3">
        <f>SUMIF('Issue &amp; Action Log'!H6:H1365,'Setup Tables'!C7,'Issue &amp; Action Log'!Y6:Y1365)</f>
        <v>0</v>
      </c>
      <c r="F3">
        <f>SUMIF('Issue &amp; Action Log'!H6:H1365,'Setup Tables'!C7,'Issue &amp; Action Log'!AA6:AA1365)</f>
        <v>0</v>
      </c>
      <c r="G3">
        <f>SUMIF('Issue &amp; Action Log'!H6:H1365,'Setup Tables'!C7,'Issue &amp; Action Log'!AD6:AD1365)</f>
        <v>0</v>
      </c>
      <c r="H3">
        <f>SUM(F1:F50)</f>
        <v>0</v>
      </c>
      <c r="I3">
        <f>SUMIF('Issue &amp; Action Log'!H6:H1365,'Setup Tables'!C7,'Issue &amp; Action Log'!AG6:AG1365)</f>
        <v>0</v>
      </c>
      <c r="J3">
        <f>SUMIF('Issue &amp; Action Log'!H6:H1365,'Setup Tables'!C7,'Issue &amp; Action Log'!AJ6:AJ1365)</f>
        <v>0</v>
      </c>
      <c r="K3">
        <f ca="1">SUM('Issue &amp; Action Log'!AO6:AO1365)</f>
        <v>0</v>
      </c>
    </row>
    <row r="4" spans="1:11" x14ac:dyDescent="0.25">
      <c r="B4">
        <f>SUM(B1:B3)</f>
        <v>0</v>
      </c>
      <c r="C4">
        <f>SUMIF('Issue &amp; Action Log'!H6:H1365,'Setup Tables'!C8,'Issue &amp; Action Log'!Q6:Q1365)</f>
        <v>0</v>
      </c>
      <c r="D4">
        <f>SUMIF('Issue &amp; Action Log'!H6:H1365,'Setup Tables'!C8,'Issue &amp; Action Log'!W6:W1365)</f>
        <v>0</v>
      </c>
      <c r="E4">
        <f>SUMIF('Issue &amp; Action Log'!H6:H1365,'Setup Tables'!C8,'Issue &amp; Action Log'!Y6:Y1365)</f>
        <v>0</v>
      </c>
      <c r="F4">
        <f>SUMIF('Issue &amp; Action Log'!H6:H1365,'Setup Tables'!C8,'Issue &amp; Action Log'!AA6:AA1365)</f>
        <v>0</v>
      </c>
      <c r="G4">
        <f>SUMIF('Issue &amp; Action Log'!H6:H1365,'Setup Tables'!C8,'Issue &amp; Action Log'!AD6:AD1365)</f>
        <v>0</v>
      </c>
      <c r="H4">
        <f>SUM(H1:H3)</f>
        <v>0</v>
      </c>
      <c r="I4">
        <f>SUMIF('Issue &amp; Action Log'!H6:H1365,'Setup Tables'!C8,'Issue &amp; Action Log'!AG6:AG1365)</f>
        <v>0</v>
      </c>
      <c r="J4">
        <f>SUMIF('Issue &amp; Action Log'!H6:H1365,'Setup Tables'!C8,'Issue &amp; Action Log'!AJ6:AJ1365)</f>
        <v>0</v>
      </c>
      <c r="K4">
        <f ca="1">SUM(A3-(K2+K3))</f>
        <v>0</v>
      </c>
    </row>
    <row r="5" spans="1:11" x14ac:dyDescent="0.25">
      <c r="C5">
        <f>SUMIF('Issue &amp; Action Log'!H6:H1365,'Setup Tables'!C9,'Issue &amp; Action Log'!Q6:Q1365)</f>
        <v>0</v>
      </c>
      <c r="D5">
        <f>SUMIF('Issue &amp; Action Log'!H6:H1365,'Setup Tables'!C9,'Issue &amp; Action Log'!W6:W1365)</f>
        <v>0</v>
      </c>
      <c r="E5">
        <f>SUMIF('Issue &amp; Action Log'!H6:H1365,'Setup Tables'!C9,'Issue &amp; Action Log'!Y6:Y1365)</f>
        <v>0</v>
      </c>
      <c r="F5">
        <f>SUMIF('Issue &amp; Action Log'!H6:H1365,'Setup Tables'!C9,'Issue &amp; Action Log'!AA6:AA1365)</f>
        <v>0</v>
      </c>
      <c r="G5">
        <f>SUMIF('Issue &amp; Action Log'!H6:H1365,'Setup Tables'!C9,'Issue &amp; Action Log'!AD6:AD1365)</f>
        <v>0</v>
      </c>
      <c r="I5">
        <f>SUMIF('Issue &amp; Action Log'!H6:H1365,'Setup Tables'!C9,'Issue &amp; Action Log'!AG6:AG1365)</f>
        <v>0</v>
      </c>
      <c r="J5">
        <f>SUMIF('Issue &amp; Action Log'!H6:H1365,'Setup Tables'!C9,'Issue &amp; Action Log'!AJ6:AJ1365)</f>
        <v>0</v>
      </c>
    </row>
    <row r="6" spans="1:11" x14ac:dyDescent="0.25">
      <c r="C6">
        <f>SUMIF('Issue &amp; Action Log'!H6:H1365,'Setup Tables'!C10,'Issue &amp; Action Log'!Q6:Q1365)</f>
        <v>0</v>
      </c>
      <c r="D6">
        <f>SUMIF('Issue &amp; Action Log'!H6:H1365,'Setup Tables'!C10,'Issue &amp; Action Log'!W6:W1365)</f>
        <v>0</v>
      </c>
      <c r="E6">
        <f>SUMIF('Issue &amp; Action Log'!H6:H1365,'Setup Tables'!C10,'Issue &amp; Action Log'!Y6:Y1365)</f>
        <v>0</v>
      </c>
      <c r="F6">
        <f>SUMIF('Issue &amp; Action Log'!H6:H1365,'Setup Tables'!C10,'Issue &amp; Action Log'!AA6:AA1365)</f>
        <v>0</v>
      </c>
      <c r="G6">
        <f>SUMIF('Issue &amp; Action Log'!H6:H1365,'Setup Tables'!C10,'Issue &amp; Action Log'!AD6:AD1365)</f>
        <v>0</v>
      </c>
      <c r="I6">
        <f>SUMIF('Issue &amp; Action Log'!H6:H1365,'Setup Tables'!C10,'Issue &amp; Action Log'!AG6:AG1365)</f>
        <v>0</v>
      </c>
      <c r="J6">
        <f>SUMIF('Issue &amp; Action Log'!H6:H1365,'Setup Tables'!C10,'Issue &amp; Action Log'!AJ6:AJ1365)</f>
        <v>0</v>
      </c>
    </row>
    <row r="7" spans="1:11" x14ac:dyDescent="0.25">
      <c r="C7">
        <f>SUMIF('Issue &amp; Action Log'!H6:H1365,'Setup Tables'!C11,'Issue &amp; Action Log'!Q6:Q1365)</f>
        <v>0</v>
      </c>
      <c r="D7">
        <f>SUMIF('Issue &amp; Action Log'!H6:H1365,'Setup Tables'!C11,'Issue &amp; Action Log'!W6:W1365)</f>
        <v>0</v>
      </c>
      <c r="E7">
        <f>SUMIF('Issue &amp; Action Log'!H6:H1365,'Setup Tables'!C11,'Issue &amp; Action Log'!Y6:Y1365)</f>
        <v>0</v>
      </c>
      <c r="F7">
        <f>SUMIF('Issue &amp; Action Log'!H6:H1365,'Setup Tables'!C11,'Issue &amp; Action Log'!AA6:AA1365)</f>
        <v>0</v>
      </c>
      <c r="G7">
        <f>SUMIF('Issue &amp; Action Log'!H6:H1365,'Setup Tables'!C11,'Issue &amp; Action Log'!AD6:AD1365)</f>
        <v>0</v>
      </c>
      <c r="I7">
        <f>SUMIF('Issue &amp; Action Log'!H6:H1365,'Setup Tables'!C11,'Issue &amp; Action Log'!AG6:AG1365)</f>
        <v>0</v>
      </c>
      <c r="J7">
        <f>SUMIF('Issue &amp; Action Log'!H6:H1365,'Setup Tables'!C11,'Issue &amp; Action Log'!AJ6:AJ1365)</f>
        <v>0</v>
      </c>
    </row>
    <row r="8" spans="1:11" x14ac:dyDescent="0.25">
      <c r="C8">
        <f>SUMIF('Issue &amp; Action Log'!H6:H1365,'Setup Tables'!C12,'Issue &amp; Action Log'!Q6:Q1365)</f>
        <v>0</v>
      </c>
      <c r="D8">
        <f>SUMIF('Issue &amp; Action Log'!H6:H1365,'Setup Tables'!C12,'Issue &amp; Action Log'!W6:W1365)</f>
        <v>0</v>
      </c>
      <c r="E8">
        <f>SUMIF('Issue &amp; Action Log'!H6:H1365,'Setup Tables'!C12,'Issue &amp; Action Log'!Y6:Y1365)</f>
        <v>0</v>
      </c>
      <c r="F8">
        <f>SUMIF('Issue &amp; Action Log'!H6:H1365,'Setup Tables'!C12,'Issue &amp; Action Log'!AA6:AA1365)</f>
        <v>0</v>
      </c>
      <c r="G8">
        <f>SUMIF('Issue &amp; Action Log'!H6:H1365,'Setup Tables'!C12,'Issue &amp; Action Log'!AD6:AD1365)</f>
        <v>0</v>
      </c>
      <c r="I8">
        <f>SUMIF('Issue &amp; Action Log'!H6:H1365,'Setup Tables'!C12,'Issue &amp; Action Log'!AG6:AG1365)</f>
        <v>0</v>
      </c>
      <c r="J8">
        <f>SUMIF('Issue &amp; Action Log'!H6:H1365,'Setup Tables'!C12,'Issue &amp; Action Log'!AJ6:AJ1365)</f>
        <v>0</v>
      </c>
    </row>
    <row r="9" spans="1:11" x14ac:dyDescent="0.25">
      <c r="C9">
        <f>SUMIF('Issue &amp; Action Log'!H6:H1365,'Setup Tables'!C13,'Issue &amp; Action Log'!Q6:Q1365)</f>
        <v>0</v>
      </c>
      <c r="D9">
        <f>SUMIF('Issue &amp; Action Log'!H6:H1365,'Setup Tables'!C13,'Issue &amp; Action Log'!W6:W1365)</f>
        <v>0</v>
      </c>
      <c r="E9">
        <f>SUMIF('Issue &amp; Action Log'!H6:H1365,'Setup Tables'!C13,'Issue &amp; Action Log'!Y6:Y1365)</f>
        <v>0</v>
      </c>
      <c r="F9">
        <f>SUMIF('Issue &amp; Action Log'!H6:H1365,'Setup Tables'!C13,'Issue &amp; Action Log'!AA6:AA1365)</f>
        <v>0</v>
      </c>
      <c r="G9">
        <f>SUMIF('Issue &amp; Action Log'!H6:H1365,'Setup Tables'!C13,'Issue &amp; Action Log'!AD6:AD1365)</f>
        <v>0</v>
      </c>
      <c r="I9">
        <f>SUMIF('Issue &amp; Action Log'!H6:H1365,'Setup Tables'!C13,'Issue &amp; Action Log'!AG6:AG1365)</f>
        <v>0</v>
      </c>
      <c r="J9">
        <f>SUMIF('Issue &amp; Action Log'!H6:H1365,'Setup Tables'!C13,'Issue &amp; Action Log'!AJ6:AJ1365)</f>
        <v>0</v>
      </c>
    </row>
    <row r="10" spans="1:11" x14ac:dyDescent="0.25">
      <c r="C10">
        <f>SUMIF('Issue &amp; Action Log'!H6:H1365,'Setup Tables'!C14,'Issue &amp; Action Log'!Q6:Q1365)</f>
        <v>0</v>
      </c>
      <c r="D10">
        <f>SUMIF('Issue &amp; Action Log'!H6:H1365,'Setup Tables'!C14,'Issue &amp; Action Log'!W6:W1365)</f>
        <v>0</v>
      </c>
      <c r="E10">
        <f>SUMIF('Issue &amp; Action Log'!H6:H1365,'Setup Tables'!C14,'Issue &amp; Action Log'!Y6:Y1365)</f>
        <v>0</v>
      </c>
      <c r="F10">
        <f>SUMIF('Issue &amp; Action Log'!H6:H1365,'Setup Tables'!C14,'Issue &amp; Action Log'!AA6:AA1365)</f>
        <v>0</v>
      </c>
      <c r="G10">
        <f>SUMIF('Issue &amp; Action Log'!H6:H1365,'Setup Tables'!C14,'Issue &amp; Action Log'!AD6:AD1365)</f>
        <v>0</v>
      </c>
      <c r="I10">
        <f>SUMIF('Issue &amp; Action Log'!H6:H1365,'Setup Tables'!C14,'Issue &amp; Action Log'!AG6:AG1365)</f>
        <v>0</v>
      </c>
      <c r="J10">
        <f>SUMIF('Issue &amp; Action Log'!H6:H1365,'Setup Tables'!C14,'Issue &amp; Action Log'!AJ6:AJ1365)</f>
        <v>0</v>
      </c>
    </row>
    <row r="11" spans="1:11" x14ac:dyDescent="0.25">
      <c r="C11">
        <f>SUMIF('Issue &amp; Action Log'!H6:H1365,'Setup Tables'!C15,'Issue &amp; Action Log'!Q6:Q1365)</f>
        <v>0</v>
      </c>
      <c r="D11">
        <f>SUMIF('Issue &amp; Action Log'!H6:H1365,'Setup Tables'!C15,'Issue &amp; Action Log'!W6:W1365)</f>
        <v>0</v>
      </c>
      <c r="E11">
        <f>SUMIF('Issue &amp; Action Log'!H6:H1365,'Setup Tables'!C15,'Issue &amp; Action Log'!Y6:Y1365)</f>
        <v>0</v>
      </c>
      <c r="F11">
        <f>SUMIF('Issue &amp; Action Log'!H6:H1365,'Setup Tables'!C15,'Issue &amp; Action Log'!AA6:AA1365)</f>
        <v>0</v>
      </c>
      <c r="G11">
        <f>SUMIF('Issue &amp; Action Log'!H6:H1365,'Setup Tables'!C15,'Issue &amp; Action Log'!AD6:AD1365)</f>
        <v>0</v>
      </c>
      <c r="I11">
        <f>SUMIF('Issue &amp; Action Log'!H6:H1365,'Setup Tables'!C15,'Issue &amp; Action Log'!AG6:AG1365)</f>
        <v>0</v>
      </c>
      <c r="J11">
        <f>SUMIF('Issue &amp; Action Log'!H6:H1365,'Setup Tables'!C15,'Issue &amp; Action Log'!AJ6:AJ1365)</f>
        <v>0</v>
      </c>
    </row>
    <row r="12" spans="1:11" x14ac:dyDescent="0.25">
      <c r="C12">
        <f>SUMIF('Issue &amp; Action Log'!H6:H1365,'Setup Tables'!C16,'Issue &amp; Action Log'!Q6:Q1365)</f>
        <v>0</v>
      </c>
      <c r="D12">
        <f>SUMIF('Issue &amp; Action Log'!H6:H1365,'Setup Tables'!C16,'Issue &amp; Action Log'!W6:W1365)</f>
        <v>0</v>
      </c>
      <c r="E12">
        <f>SUMIF('Issue &amp; Action Log'!H6:H1365,'Setup Tables'!C16,'Issue &amp; Action Log'!Y6:Y1365)</f>
        <v>0</v>
      </c>
      <c r="F12">
        <f>SUMIF('Issue &amp; Action Log'!H6:H1365,'Setup Tables'!C16,'Issue &amp; Action Log'!AA6:AA1365)</f>
        <v>0</v>
      </c>
      <c r="G12">
        <f>SUMIF('Issue &amp; Action Log'!H6:H1365,'Setup Tables'!C16,'Issue &amp; Action Log'!AD6:AD1365)</f>
        <v>0</v>
      </c>
      <c r="I12">
        <f>SUMIF('Issue &amp; Action Log'!H6:H1365,'Setup Tables'!C16,'Issue &amp; Action Log'!AG6:AG1365)</f>
        <v>0</v>
      </c>
      <c r="J12">
        <f>SUMIF('Issue &amp; Action Log'!H6:H1365,'Setup Tables'!C16,'Issue &amp; Action Log'!AJ6:AJ1365)</f>
        <v>0</v>
      </c>
    </row>
    <row r="13" spans="1:11" x14ac:dyDescent="0.25">
      <c r="C13">
        <f>SUMIF('Issue &amp; Action Log'!H6:H1365,'Setup Tables'!C17,'Issue &amp; Action Log'!Q6:Q1365)</f>
        <v>0</v>
      </c>
      <c r="D13">
        <f>SUMIF('Issue &amp; Action Log'!H6:H1365,'Setup Tables'!C17,'Issue &amp; Action Log'!W6:W1365)</f>
        <v>0</v>
      </c>
      <c r="E13">
        <f>SUMIF('Issue &amp; Action Log'!H6:H1365,'Setup Tables'!C17,'Issue &amp; Action Log'!Y6:Y1365)</f>
        <v>0</v>
      </c>
      <c r="F13">
        <f>SUMIF('Issue &amp; Action Log'!H6:H1365,'Setup Tables'!C17,'Issue &amp; Action Log'!AA6:AA1365)</f>
        <v>0</v>
      </c>
      <c r="G13">
        <f>SUMIF('Issue &amp; Action Log'!H6:H1365,'Setup Tables'!C17,'Issue &amp; Action Log'!AD6:AD1365)</f>
        <v>0</v>
      </c>
      <c r="I13">
        <f>SUMIF('Issue &amp; Action Log'!H6:H1365,'Setup Tables'!C17,'Issue &amp; Action Log'!AG6:AG1365)</f>
        <v>0</v>
      </c>
      <c r="J13">
        <f>SUMIF('Issue &amp; Action Log'!H6:H1365,'Setup Tables'!C17,'Issue &amp; Action Log'!AJ6:AJ1365)</f>
        <v>0</v>
      </c>
    </row>
    <row r="14" spans="1:11" x14ac:dyDescent="0.25">
      <c r="C14">
        <f>SUMIF('Issue &amp; Action Log'!H6:H1365,'Setup Tables'!C18,'Issue &amp; Action Log'!Q6:Q1365)</f>
        <v>0</v>
      </c>
      <c r="D14">
        <f>SUMIF('Issue &amp; Action Log'!H6:H1365,'Setup Tables'!C18,'Issue &amp; Action Log'!W6:W1365)</f>
        <v>0</v>
      </c>
      <c r="E14">
        <f>SUMIF('Issue &amp; Action Log'!H6:H1365,'Setup Tables'!C18,'Issue &amp; Action Log'!Y6:Y1365)</f>
        <v>0</v>
      </c>
      <c r="F14">
        <f>SUMIF('Issue &amp; Action Log'!H6:H1365,'Setup Tables'!C18,'Issue &amp; Action Log'!AA6:AA1365)</f>
        <v>0</v>
      </c>
      <c r="G14">
        <f>SUMIF('Issue &amp; Action Log'!H6:H1365,'Setup Tables'!C18,'Issue &amp; Action Log'!AD6:AD1365)</f>
        <v>0</v>
      </c>
      <c r="I14">
        <f>SUMIF('Issue &amp; Action Log'!H6:H1365,'Setup Tables'!C18,'Issue &amp; Action Log'!AG6:AG1365)</f>
        <v>0</v>
      </c>
      <c r="J14">
        <f>SUMIF('Issue &amp; Action Log'!H6:H1365,'Setup Tables'!C18,'Issue &amp; Action Log'!AJ6:AJ1365)</f>
        <v>0</v>
      </c>
    </row>
    <row r="15" spans="1:11" x14ac:dyDescent="0.25">
      <c r="C15">
        <f>SUMIF('Issue &amp; Action Log'!H6:H1365,'Setup Tables'!C19,'Issue &amp; Action Log'!Q6:Q1365)</f>
        <v>0</v>
      </c>
      <c r="D15">
        <f>SUMIF('Issue &amp; Action Log'!H6:H1365,'Setup Tables'!C19,'Issue &amp; Action Log'!W6:W1365)</f>
        <v>0</v>
      </c>
      <c r="E15">
        <f>SUMIF('Issue &amp; Action Log'!H6:H1365,'Setup Tables'!C19,'Issue &amp; Action Log'!Y6:Y1365)</f>
        <v>0</v>
      </c>
      <c r="F15">
        <f>SUMIF('Issue &amp; Action Log'!H6:H1365,'Setup Tables'!C19,'Issue &amp; Action Log'!AA6:AA1365)</f>
        <v>0</v>
      </c>
      <c r="G15">
        <f>SUMIF('Issue &amp; Action Log'!H6:H1365,'Setup Tables'!C19,'Issue &amp; Action Log'!AD6:AD1365)</f>
        <v>0</v>
      </c>
      <c r="I15">
        <f>SUMIF('Issue &amp; Action Log'!H6:H1365,'Setup Tables'!C19,'Issue &amp; Action Log'!AG6:AG1365)</f>
        <v>0</v>
      </c>
      <c r="J15">
        <f>SUMIF('Issue &amp; Action Log'!H6:H1365,'Setup Tables'!C19,'Issue &amp; Action Log'!AJ6:AJ1365)</f>
        <v>0</v>
      </c>
    </row>
    <row r="16" spans="1:11" x14ac:dyDescent="0.25">
      <c r="C16">
        <f>SUMIF('Issue &amp; Action Log'!H6:H1365,'Setup Tables'!C20,'Issue &amp; Action Log'!Q6:Q1365)</f>
        <v>0</v>
      </c>
      <c r="D16">
        <f>SUMIF('Issue &amp; Action Log'!H6:H1365,'Setup Tables'!C20,'Issue &amp; Action Log'!W6:W1365)</f>
        <v>0</v>
      </c>
      <c r="E16">
        <f>SUMIF('Issue &amp; Action Log'!H6:H1365,'Setup Tables'!C20,'Issue &amp; Action Log'!Y6:Y1365)</f>
        <v>0</v>
      </c>
      <c r="F16">
        <f>SUMIF('Issue &amp; Action Log'!H6:H1365,'Setup Tables'!C20,'Issue &amp; Action Log'!AA6:AA1365)</f>
        <v>0</v>
      </c>
      <c r="G16">
        <f>SUMIF('Issue &amp; Action Log'!H6:H1365,'Setup Tables'!C20,'Issue &amp; Action Log'!AD6:AD1365)</f>
        <v>0</v>
      </c>
      <c r="I16">
        <f>SUMIF('Issue &amp; Action Log'!H6:H1365,'Setup Tables'!C20,'Issue &amp; Action Log'!AG6:AG1365)</f>
        <v>0</v>
      </c>
      <c r="J16">
        <f>SUMIF('Issue &amp; Action Log'!H6:H1365,'Setup Tables'!C20,'Issue &amp; Action Log'!AJ6:AJ1365)</f>
        <v>0</v>
      </c>
    </row>
    <row r="17" spans="3:10" x14ac:dyDescent="0.25">
      <c r="C17">
        <f>SUMIF('Issue &amp; Action Log'!H6:H1365,'Setup Tables'!C21,'Issue &amp; Action Log'!Q6:Q1365)</f>
        <v>0</v>
      </c>
      <c r="D17">
        <f>SUMIF('Issue &amp; Action Log'!H6:H1365,'Setup Tables'!C21,'Issue &amp; Action Log'!W6:W1365)</f>
        <v>0</v>
      </c>
      <c r="E17">
        <f>SUMIF('Issue &amp; Action Log'!H6:H1365,'Setup Tables'!C21,'Issue &amp; Action Log'!Y6:Y1365)</f>
        <v>0</v>
      </c>
      <c r="F17">
        <f>SUMIF('Issue &amp; Action Log'!H6:H1365,'Setup Tables'!C21,'Issue &amp; Action Log'!AA6:AA1365)</f>
        <v>0</v>
      </c>
      <c r="G17">
        <f>SUMIF('Issue &amp; Action Log'!H6:H1365,'Setup Tables'!C21,'Issue &amp; Action Log'!AD6:AD1365)</f>
        <v>0</v>
      </c>
      <c r="I17">
        <f>SUMIF('Issue &amp; Action Log'!H6:H1365,'Setup Tables'!C21,'Issue &amp; Action Log'!AG6:AG1365)</f>
        <v>0</v>
      </c>
      <c r="J17">
        <f>SUMIF('Issue &amp; Action Log'!H6:H1365,'Setup Tables'!C21,'Issue &amp; Action Log'!AJ6:AJ1365)</f>
        <v>0</v>
      </c>
    </row>
    <row r="18" spans="3:10" x14ac:dyDescent="0.25">
      <c r="C18">
        <f>SUMIF('Issue &amp; Action Log'!H6:H1365,'Setup Tables'!C22,'Issue &amp; Action Log'!Q6:Q1365)</f>
        <v>0</v>
      </c>
      <c r="D18">
        <f>SUMIF('Issue &amp; Action Log'!H6:H1365,'Setup Tables'!C22,'Issue &amp; Action Log'!W6:W1365)</f>
        <v>0</v>
      </c>
      <c r="E18">
        <f>SUMIF('Issue &amp; Action Log'!H6:H1365,'Setup Tables'!C22,'Issue &amp; Action Log'!Y6:Y1365)</f>
        <v>0</v>
      </c>
      <c r="F18">
        <f>SUMIF('Issue &amp; Action Log'!H6:H1365,'Setup Tables'!C22,'Issue &amp; Action Log'!AA6:AA1365)</f>
        <v>0</v>
      </c>
      <c r="G18">
        <f>SUMIF('Issue &amp; Action Log'!H6:H1365,'Setup Tables'!C22,'Issue &amp; Action Log'!AD6:AD1365)</f>
        <v>0</v>
      </c>
      <c r="I18">
        <f>SUMIF('Issue &amp; Action Log'!H6:H1365,'Setup Tables'!C22,'Issue &amp; Action Log'!AG6:AG1365)</f>
        <v>0</v>
      </c>
      <c r="J18">
        <f>SUMIF('Issue &amp; Action Log'!H6:H1365,'Setup Tables'!C22,'Issue &amp; Action Log'!AJ6:AJ1365)</f>
        <v>0</v>
      </c>
    </row>
    <row r="19" spans="3:10" x14ac:dyDescent="0.25">
      <c r="C19">
        <f>SUMIF('Issue &amp; Action Log'!H6:H1365,'Setup Tables'!C23,'Issue &amp; Action Log'!Q6:Q1365)</f>
        <v>0</v>
      </c>
      <c r="D19">
        <f>SUMIF('Issue &amp; Action Log'!H6:H1365,'Setup Tables'!C23,'Issue &amp; Action Log'!W6:W1365)</f>
        <v>0</v>
      </c>
      <c r="E19">
        <f>SUMIF('Issue &amp; Action Log'!H6:H1365,'Setup Tables'!C23,'Issue &amp; Action Log'!Y6:Y1365)</f>
        <v>0</v>
      </c>
      <c r="F19">
        <f>SUMIF('Issue &amp; Action Log'!H6:H1365,'Setup Tables'!C23,'Issue &amp; Action Log'!AA6:AA1365)</f>
        <v>0</v>
      </c>
      <c r="G19">
        <f>SUMIF('Issue &amp; Action Log'!H6:H1365,'Setup Tables'!C23,'Issue &amp; Action Log'!AD6:AD1365)</f>
        <v>0</v>
      </c>
      <c r="I19">
        <f>SUMIF('Issue &amp; Action Log'!H6:H1365,'Setup Tables'!C23,'Issue &amp; Action Log'!AG6:AG1365)</f>
        <v>0</v>
      </c>
      <c r="J19">
        <f>SUMIF('Issue &amp; Action Log'!H6:H1365,'Setup Tables'!C23,'Issue &amp; Action Log'!AJ6:AJ1365)</f>
        <v>0</v>
      </c>
    </row>
    <row r="20" spans="3:10" x14ac:dyDescent="0.25">
      <c r="C20">
        <f>SUMIF('Issue &amp; Action Log'!H6:H1365,'Setup Tables'!C24,'Issue &amp; Action Log'!Q6:Q1365)</f>
        <v>0</v>
      </c>
      <c r="D20">
        <f>SUMIF('Issue &amp; Action Log'!H6:H1365,'Setup Tables'!C24,'Issue &amp; Action Log'!W6:W1365)</f>
        <v>0</v>
      </c>
      <c r="E20">
        <f>SUMIF('Issue &amp; Action Log'!H6:H1365,'Setup Tables'!C24,'Issue &amp; Action Log'!Y6:Y1365)</f>
        <v>0</v>
      </c>
      <c r="F20">
        <f>SUMIF('Issue &amp; Action Log'!H6:H1365,'Setup Tables'!C24,'Issue &amp; Action Log'!AA6:AA1365)</f>
        <v>0</v>
      </c>
      <c r="G20">
        <f>SUMIF('Issue &amp; Action Log'!H6:H1365,'Setup Tables'!C24,'Issue &amp; Action Log'!AD6:AD1365)</f>
        <v>0</v>
      </c>
      <c r="I20">
        <f>SUMIF('Issue &amp; Action Log'!H6:H1365,'Setup Tables'!C24,'Issue &amp; Action Log'!AG6:AG1365)</f>
        <v>0</v>
      </c>
      <c r="J20">
        <f>SUMIF('Issue &amp; Action Log'!H6:H1365,'Setup Tables'!C24,'Issue &amp; Action Log'!AJ6:AJ1365)</f>
        <v>0</v>
      </c>
    </row>
    <row r="21" spans="3:10" x14ac:dyDescent="0.25">
      <c r="C21">
        <f>SUMIF('Issue &amp; Action Log'!H6:H1365,'Setup Tables'!C25,'Issue &amp; Action Log'!Q6:Q1365)</f>
        <v>0</v>
      </c>
      <c r="D21">
        <f>SUMIF('Issue &amp; Action Log'!H6:H1365,'Setup Tables'!C25,'Issue &amp; Action Log'!W6:W1365)</f>
        <v>0</v>
      </c>
      <c r="E21">
        <f>SUMIF('Issue &amp; Action Log'!H6:H1365,'Setup Tables'!C25,'Issue &amp; Action Log'!Y6:Y1365)</f>
        <v>0</v>
      </c>
      <c r="F21">
        <f>SUMIF('Issue &amp; Action Log'!H6:H1365,'Setup Tables'!C25,'Issue &amp; Action Log'!AA6:AA1365)</f>
        <v>0</v>
      </c>
      <c r="G21">
        <f>SUMIF('Issue &amp; Action Log'!H6:H1365,'Setup Tables'!C25,'Issue &amp; Action Log'!AD6:AD1365)</f>
        <v>0</v>
      </c>
      <c r="I21">
        <f>SUMIF('Issue &amp; Action Log'!H6:H1365,'Setup Tables'!C25,'Issue &amp; Action Log'!AG6:AG1365)</f>
        <v>0</v>
      </c>
      <c r="J21">
        <f>SUMIF('Issue &amp; Action Log'!H6:H1365,'Setup Tables'!C25,'Issue &amp; Action Log'!AJ6:AJ1365)</f>
        <v>0</v>
      </c>
    </row>
    <row r="22" spans="3:10" x14ac:dyDescent="0.25">
      <c r="C22">
        <f>SUMIF('Issue &amp; Action Log'!H6:H1365,'Setup Tables'!C26,'Issue &amp; Action Log'!Q6:Q1365)</f>
        <v>0</v>
      </c>
      <c r="D22">
        <f>SUMIF('Issue &amp; Action Log'!H6:H1365,'Setup Tables'!C26,'Issue &amp; Action Log'!W6:W1365)</f>
        <v>0</v>
      </c>
      <c r="E22">
        <f>SUMIF('Issue &amp; Action Log'!H6:H1365,'Setup Tables'!C26,'Issue &amp; Action Log'!Y6:Y1365)</f>
        <v>0</v>
      </c>
      <c r="F22">
        <f>SUMIF('Issue &amp; Action Log'!H6:H1365,'Setup Tables'!C26,'Issue &amp; Action Log'!AA6:AA1365)</f>
        <v>0</v>
      </c>
      <c r="G22">
        <f>SUMIF('Issue &amp; Action Log'!H6:H1365,'Setup Tables'!C26,'Issue &amp; Action Log'!AD6:AD1365)</f>
        <v>0</v>
      </c>
      <c r="I22">
        <f>SUMIF('Issue &amp; Action Log'!H6:H1365,'Setup Tables'!C26,'Issue &amp; Action Log'!AG6:AG1365)</f>
        <v>0</v>
      </c>
      <c r="J22">
        <f>SUMIF('Issue &amp; Action Log'!H6:H1365,'Setup Tables'!C26,'Issue &amp; Action Log'!AJ6:AJ1365)</f>
        <v>0</v>
      </c>
    </row>
    <row r="23" spans="3:10" x14ac:dyDescent="0.25">
      <c r="C23">
        <f>SUMIF('Issue &amp; Action Log'!H6:H1365,'Setup Tables'!C27,'Issue &amp; Action Log'!Q6:Q1365)</f>
        <v>0</v>
      </c>
      <c r="D23">
        <f>SUMIF('Issue &amp; Action Log'!H6:H1365,'Setup Tables'!C27,'Issue &amp; Action Log'!W6:W1365)</f>
        <v>0</v>
      </c>
      <c r="E23">
        <f>SUMIF('Issue &amp; Action Log'!H6:H1365,'Setup Tables'!C27,'Issue &amp; Action Log'!Y6:Y1365)</f>
        <v>0</v>
      </c>
      <c r="F23">
        <f>SUMIF('Issue &amp; Action Log'!H6:H1365,'Setup Tables'!C27,'Issue &amp; Action Log'!AA6:AA1365)</f>
        <v>0</v>
      </c>
      <c r="G23">
        <f>SUMIF('Issue &amp; Action Log'!H6:H1365,'Setup Tables'!C27,'Issue &amp; Action Log'!AD6:AD1365)</f>
        <v>0</v>
      </c>
      <c r="I23">
        <f>SUMIF('Issue &amp; Action Log'!H6:H1365,'Setup Tables'!C27,'Issue &amp; Action Log'!AG6:AG1365)</f>
        <v>0</v>
      </c>
      <c r="J23">
        <f>SUMIF('Issue &amp; Action Log'!H6:H1365,'Setup Tables'!C27,'Issue &amp; Action Log'!AJ6:AJ1365)</f>
        <v>0</v>
      </c>
    </row>
    <row r="24" spans="3:10" x14ac:dyDescent="0.25">
      <c r="C24">
        <f>SUMIF('Issue &amp; Action Log'!H6:H1365,'Setup Tables'!C28,'Issue &amp; Action Log'!Q6:Q1365)</f>
        <v>0</v>
      </c>
      <c r="D24">
        <f>SUMIF('Issue &amp; Action Log'!H6:H1365,'Setup Tables'!C28,'Issue &amp; Action Log'!W6:W1365)</f>
        <v>0</v>
      </c>
      <c r="E24">
        <f>SUMIF('Issue &amp; Action Log'!H6:H1365,'Setup Tables'!C28,'Issue &amp; Action Log'!Y6:Y1365)</f>
        <v>0</v>
      </c>
      <c r="F24">
        <f>SUMIF('Issue &amp; Action Log'!H6:H1365,'Setup Tables'!C28,'Issue &amp; Action Log'!AA6:AA1365)</f>
        <v>0</v>
      </c>
      <c r="G24">
        <f>SUMIF('Issue &amp; Action Log'!H6:H1365,'Setup Tables'!C28,'Issue &amp; Action Log'!AD6:AD1365)</f>
        <v>0</v>
      </c>
      <c r="I24">
        <f>SUMIF('Issue &amp; Action Log'!H6:H1365,'Setup Tables'!C28,'Issue &amp; Action Log'!AG6:AG1365)</f>
        <v>0</v>
      </c>
      <c r="J24">
        <f>SUMIF('Issue &amp; Action Log'!H6:H1365,'Setup Tables'!C28,'Issue &amp; Action Log'!AJ6:AJ1365)</f>
        <v>0</v>
      </c>
    </row>
    <row r="25" spans="3:10" x14ac:dyDescent="0.25">
      <c r="C25">
        <f>SUMIF('Issue &amp; Action Log'!H6:H1365,'Setup Tables'!C29,'Issue &amp; Action Log'!Q6:Q1365)</f>
        <v>0</v>
      </c>
      <c r="D25">
        <f>SUMIF('Issue &amp; Action Log'!H6:H1365,'Setup Tables'!C29,'Issue &amp; Action Log'!W6:W1365)</f>
        <v>0</v>
      </c>
      <c r="E25">
        <f>SUMIF('Issue &amp; Action Log'!H6:H1365,'Setup Tables'!C29,'Issue &amp; Action Log'!Y6:Y1365)</f>
        <v>0</v>
      </c>
      <c r="F25">
        <f>SUMIF('Issue &amp; Action Log'!H6:H1365,'Setup Tables'!C29,'Issue &amp; Action Log'!AA6:AA1365)</f>
        <v>0</v>
      </c>
      <c r="G25">
        <f>SUMIF('Issue &amp; Action Log'!H6:H1365,'Setup Tables'!C29,'Issue &amp; Action Log'!AD6:AD1365)</f>
        <v>0</v>
      </c>
      <c r="I25">
        <f>SUMIF('Issue &amp; Action Log'!H6:H1365,'Setup Tables'!C29,'Issue &amp; Action Log'!AG6:AG1365)</f>
        <v>0</v>
      </c>
      <c r="J25">
        <f>SUMIF('Issue &amp; Action Log'!H6:H1365,'Setup Tables'!C29,'Issue &amp; Action Log'!AJ6:AJ1365)</f>
        <v>0</v>
      </c>
    </row>
    <row r="26" spans="3:10" x14ac:dyDescent="0.25">
      <c r="C26">
        <f>SUMIF('Issue &amp; Action Log'!H6:H1365,'Setup Tables'!C30,'Issue &amp; Action Log'!Q6:Q1365)</f>
        <v>0</v>
      </c>
      <c r="D26">
        <f>SUMIF('Issue &amp; Action Log'!H6:H1365,'Setup Tables'!C30,'Issue &amp; Action Log'!W6:W1365)</f>
        <v>0</v>
      </c>
      <c r="E26">
        <f>SUMIF('Issue &amp; Action Log'!H6:H1365,'Setup Tables'!C30,'Issue &amp; Action Log'!Y6:Y1365)</f>
        <v>0</v>
      </c>
      <c r="F26">
        <f>SUMIF('Issue &amp; Action Log'!H6:H1365,'Setup Tables'!C30,'Issue &amp; Action Log'!AA6:AA1365)</f>
        <v>0</v>
      </c>
      <c r="G26">
        <f>SUMIF('Issue &amp; Action Log'!H6:H1365,'Setup Tables'!C30,'Issue &amp; Action Log'!AD6:AD1365)</f>
        <v>0</v>
      </c>
      <c r="I26">
        <f>SUMIF('Issue &amp; Action Log'!H6:H1365,'Setup Tables'!C30,'Issue &amp; Action Log'!AG6:AG1365)</f>
        <v>0</v>
      </c>
      <c r="J26">
        <f>SUMIF('Issue &amp; Action Log'!H6:H1365,'Setup Tables'!C30,'Issue &amp; Action Log'!AJ6:AJ1365)</f>
        <v>0</v>
      </c>
    </row>
    <row r="27" spans="3:10" x14ac:dyDescent="0.25">
      <c r="C27">
        <f>SUMIF('Issue &amp; Action Log'!H6:H1365,'Setup Tables'!C31,'Issue &amp; Action Log'!Q6:Q1365)</f>
        <v>0</v>
      </c>
      <c r="D27">
        <f>SUMIF('Issue &amp; Action Log'!H6:H1365,'Setup Tables'!C31,'Issue &amp; Action Log'!W6:W1365)</f>
        <v>0</v>
      </c>
      <c r="E27">
        <f>SUMIF('Issue &amp; Action Log'!H6:H1365,'Setup Tables'!C31,'Issue &amp; Action Log'!Y6:Y1365)</f>
        <v>0</v>
      </c>
      <c r="F27">
        <f>SUMIF('Issue &amp; Action Log'!H6:H1365,'Setup Tables'!C31,'Issue &amp; Action Log'!AA6:AA1365)</f>
        <v>0</v>
      </c>
      <c r="G27">
        <f>SUMIF('Issue &amp; Action Log'!H6:H1365,'Setup Tables'!C31,'Issue &amp; Action Log'!AD6:AD1365)</f>
        <v>0</v>
      </c>
      <c r="I27">
        <f>SUMIF('Issue &amp; Action Log'!H6:H1365,'Setup Tables'!C31,'Issue &amp; Action Log'!AG6:AG1365)</f>
        <v>0</v>
      </c>
      <c r="J27">
        <f>SUMIF('Issue &amp; Action Log'!H6:H1365,'Setup Tables'!C31,'Issue &amp; Action Log'!AJ6:AJ1365)</f>
        <v>0</v>
      </c>
    </row>
    <row r="28" spans="3:10" x14ac:dyDescent="0.25">
      <c r="C28">
        <f>SUMIF('Issue &amp; Action Log'!H6:H1365,'Setup Tables'!C32,'Issue &amp; Action Log'!Q6:Q1365)</f>
        <v>0</v>
      </c>
      <c r="D28">
        <f>SUMIF('Issue &amp; Action Log'!H6:H1365,'Setup Tables'!C32,'Issue &amp; Action Log'!W6:W1365)</f>
        <v>0</v>
      </c>
      <c r="E28">
        <f>SUMIF('Issue &amp; Action Log'!H6:H1365,'Setup Tables'!C32,'Issue &amp; Action Log'!Y6:Y1365)</f>
        <v>0</v>
      </c>
      <c r="F28">
        <f>SUMIF('Issue &amp; Action Log'!H6:H1365,'Setup Tables'!C32,'Issue &amp; Action Log'!AA6:AA1365)</f>
        <v>0</v>
      </c>
      <c r="G28">
        <f>SUMIF('Issue &amp; Action Log'!H6:H1365,'Setup Tables'!C32,'Issue &amp; Action Log'!AD6:AD1365)</f>
        <v>0</v>
      </c>
      <c r="I28">
        <f>SUMIF('Issue &amp; Action Log'!H6:H1365,'Setup Tables'!C32,'Issue &amp; Action Log'!AG6:AG1365)</f>
        <v>0</v>
      </c>
      <c r="J28">
        <f>SUMIF('Issue &amp; Action Log'!H6:H1365,'Setup Tables'!C32,'Issue &amp; Action Log'!AJ6:AJ1365)</f>
        <v>0</v>
      </c>
    </row>
    <row r="29" spans="3:10" x14ac:dyDescent="0.25">
      <c r="C29">
        <f>SUMIF('Issue &amp; Action Log'!H6:H1365,'Setup Tables'!C33,'Issue &amp; Action Log'!Q6:Q1365)</f>
        <v>0</v>
      </c>
      <c r="D29">
        <f>SUMIF('Issue &amp; Action Log'!H6:H1365,'Setup Tables'!C33,'Issue &amp; Action Log'!W6:W1365)</f>
        <v>0</v>
      </c>
      <c r="E29">
        <f>SUMIF('Issue &amp; Action Log'!H6:H1365,'Setup Tables'!C33,'Issue &amp; Action Log'!Y6:Y1365)</f>
        <v>0</v>
      </c>
      <c r="F29">
        <f>SUMIF('Issue &amp; Action Log'!H6:H1365,'Setup Tables'!C33,'Issue &amp; Action Log'!AA6:AA1365)</f>
        <v>0</v>
      </c>
      <c r="G29">
        <f>SUMIF('Issue &amp; Action Log'!H6:H1365,'Setup Tables'!C33,'Issue &amp; Action Log'!AD6:AD1365)</f>
        <v>0</v>
      </c>
      <c r="I29">
        <f>SUMIF('Issue &amp; Action Log'!H6:H1365,'Setup Tables'!C33,'Issue &amp; Action Log'!AG6:AG1365)</f>
        <v>0</v>
      </c>
      <c r="J29">
        <f>SUMIF('Issue &amp; Action Log'!H6:H1365,'Setup Tables'!C33,'Issue &amp; Action Log'!AJ6:AJ1365)</f>
        <v>0</v>
      </c>
    </row>
    <row r="30" spans="3:10" x14ac:dyDescent="0.25">
      <c r="C30">
        <f>SUMIF('Issue &amp; Action Log'!H6:H1365,'Setup Tables'!C34,'Issue &amp; Action Log'!Q6:Q1365)</f>
        <v>0</v>
      </c>
      <c r="D30">
        <f>SUMIF('Issue &amp; Action Log'!H6:H1365,'Setup Tables'!C34,'Issue &amp; Action Log'!W6:W1365)</f>
        <v>0</v>
      </c>
      <c r="E30">
        <f>SUMIF('Issue &amp; Action Log'!H6:H1365,'Setup Tables'!C34,'Issue &amp; Action Log'!Y6:Y1365)</f>
        <v>0</v>
      </c>
      <c r="F30">
        <f>SUMIF('Issue &amp; Action Log'!H6:H1365,'Setup Tables'!C34,'Issue &amp; Action Log'!AA6:AA1365)</f>
        <v>0</v>
      </c>
      <c r="G30">
        <f>SUMIF('Issue &amp; Action Log'!H6:H1365,'Setup Tables'!C34,'Issue &amp; Action Log'!AD6:AD1365)</f>
        <v>0</v>
      </c>
      <c r="I30">
        <f>SUMIF('Issue &amp; Action Log'!H6:H1365,'Setup Tables'!C34,'Issue &amp; Action Log'!AG6:AG1365)</f>
        <v>0</v>
      </c>
      <c r="J30">
        <f>SUMIF('Issue &amp; Action Log'!H6:H1365,'Setup Tables'!C34,'Issue &amp; Action Log'!AJ6:AJ1365)</f>
        <v>0</v>
      </c>
    </row>
    <row r="31" spans="3:10" x14ac:dyDescent="0.25">
      <c r="C31">
        <f>SUMIF('Issue &amp; Action Log'!H6:H1365,'Setup Tables'!C35,'Issue &amp; Action Log'!Q6:Q1365)</f>
        <v>0</v>
      </c>
      <c r="D31">
        <f>SUMIF('Issue &amp; Action Log'!H6:H1365,'Setup Tables'!C35,'Issue &amp; Action Log'!W6:W1365)</f>
        <v>0</v>
      </c>
      <c r="E31">
        <f>SUMIF('Issue &amp; Action Log'!H6:H1365,'Setup Tables'!C35,'Issue &amp; Action Log'!Y6:Y1365)</f>
        <v>0</v>
      </c>
      <c r="F31">
        <f>SUMIF('Issue &amp; Action Log'!H6:H1365,'Setup Tables'!C35,'Issue &amp; Action Log'!AA6:AA1365)</f>
        <v>0</v>
      </c>
      <c r="G31">
        <f>SUMIF('Issue &amp; Action Log'!H6:H1365,'Setup Tables'!C35,'Issue &amp; Action Log'!AD6:AD1365)</f>
        <v>0</v>
      </c>
      <c r="I31">
        <f>SUMIF('Issue &amp; Action Log'!H6:H1365,'Setup Tables'!C35,'Issue &amp; Action Log'!AG6:AG1365)</f>
        <v>0</v>
      </c>
      <c r="J31">
        <f>SUMIF('Issue &amp; Action Log'!H6:H1365,'Setup Tables'!C35,'Issue &amp; Action Log'!AJ6:AJ1365)</f>
        <v>0</v>
      </c>
    </row>
    <row r="32" spans="3:10" x14ac:dyDescent="0.25">
      <c r="C32">
        <f>SUMIF('Issue &amp; Action Log'!H6:H1365,'Setup Tables'!C36,'Issue &amp; Action Log'!Q6:Q1365)</f>
        <v>0</v>
      </c>
      <c r="D32">
        <f>SUMIF('Issue &amp; Action Log'!H6:H1365,'Setup Tables'!C36,'Issue &amp; Action Log'!W6:W1365)</f>
        <v>0</v>
      </c>
      <c r="E32">
        <f>SUMIF('Issue &amp; Action Log'!H6:H1365,'Setup Tables'!C36,'Issue &amp; Action Log'!Y6:Y1365)</f>
        <v>0</v>
      </c>
      <c r="F32">
        <f>SUMIF('Issue &amp; Action Log'!H6:H1365,'Setup Tables'!C36,'Issue &amp; Action Log'!AA6:AA1365)</f>
        <v>0</v>
      </c>
      <c r="G32">
        <f>SUMIF('Issue &amp; Action Log'!H6:H1365,'Setup Tables'!C36,'Issue &amp; Action Log'!AD6:AD1365)</f>
        <v>0</v>
      </c>
      <c r="I32">
        <f>SUMIF('Issue &amp; Action Log'!H6:H1365,'Setup Tables'!C36,'Issue &amp; Action Log'!AG6:AG1365)</f>
        <v>0</v>
      </c>
      <c r="J32">
        <f>SUMIF('Issue &amp; Action Log'!H6:H1365,'Setup Tables'!C36,'Issue &amp; Action Log'!AJ6:AJ1365)</f>
        <v>0</v>
      </c>
    </row>
    <row r="33" spans="3:10" x14ac:dyDescent="0.25">
      <c r="C33">
        <f>SUMIF('Issue &amp; Action Log'!H6:H1365,'Setup Tables'!C37,'Issue &amp; Action Log'!Q6:Q1365)</f>
        <v>0</v>
      </c>
      <c r="D33">
        <f>SUMIF('Issue &amp; Action Log'!H6:H1365,'Setup Tables'!C37,'Issue &amp; Action Log'!W6:W1365)</f>
        <v>0</v>
      </c>
      <c r="E33">
        <f>SUMIF('Issue &amp; Action Log'!H6:H1365,'Setup Tables'!C37,'Issue &amp; Action Log'!Y6:Y1365)</f>
        <v>0</v>
      </c>
      <c r="F33">
        <f>SUMIF('Issue &amp; Action Log'!H6:H1365,'Setup Tables'!C37,'Issue &amp; Action Log'!AA6:AA1365)</f>
        <v>0</v>
      </c>
      <c r="G33">
        <f>SUMIF('Issue &amp; Action Log'!H6:H1365,'Setup Tables'!C37,'Issue &amp; Action Log'!AD6:AD1365)</f>
        <v>0</v>
      </c>
      <c r="I33">
        <f>SUMIF('Issue &amp; Action Log'!H6:H1365,'Setup Tables'!C37,'Issue &amp; Action Log'!AG6:AG1365)</f>
        <v>0</v>
      </c>
      <c r="J33">
        <f>SUMIF('Issue &amp; Action Log'!H6:H1365,'Setup Tables'!C37,'Issue &amp; Action Log'!AJ6:AJ1365)</f>
        <v>0</v>
      </c>
    </row>
    <row r="34" spans="3:10" x14ac:dyDescent="0.25">
      <c r="C34">
        <f>SUMIF('Issue &amp; Action Log'!H6:H1365,'Setup Tables'!C38,'Issue &amp; Action Log'!Q6:Q1365)</f>
        <v>0</v>
      </c>
      <c r="D34">
        <f>SUMIF('Issue &amp; Action Log'!H6:H1365,'Setup Tables'!C38,'Issue &amp; Action Log'!W6:W1365)</f>
        <v>0</v>
      </c>
      <c r="E34">
        <f>SUMIF('Issue &amp; Action Log'!H6:H1365,'Setup Tables'!C38,'Issue &amp; Action Log'!Y6:Y1365)</f>
        <v>0</v>
      </c>
      <c r="F34">
        <f>SUMIF('Issue &amp; Action Log'!H6:H1365,'Setup Tables'!C38,'Issue &amp; Action Log'!AA6:AA1365)</f>
        <v>0</v>
      </c>
      <c r="G34">
        <f>SUMIF('Issue &amp; Action Log'!H6:H1365,'Setup Tables'!C38,'Issue &amp; Action Log'!AD6:AD1365)</f>
        <v>0</v>
      </c>
      <c r="I34">
        <f>SUMIF('Issue &amp; Action Log'!H6:H1365,'Setup Tables'!C38,'Issue &amp; Action Log'!AG6:AG1365)</f>
        <v>0</v>
      </c>
      <c r="J34">
        <f>SUMIF('Issue &amp; Action Log'!H6:H1365,'Setup Tables'!C38,'Issue &amp; Action Log'!AJ6:AJ1365)</f>
        <v>0</v>
      </c>
    </row>
    <row r="35" spans="3:10" x14ac:dyDescent="0.25">
      <c r="C35">
        <f>SUMIF('Issue &amp; Action Log'!H6:H1365,'Setup Tables'!C39,'Issue &amp; Action Log'!Q6:Q1365)</f>
        <v>0</v>
      </c>
      <c r="D35">
        <f>SUMIF('Issue &amp; Action Log'!H6:H1365,'Setup Tables'!C39,'Issue &amp; Action Log'!W6:W1365)</f>
        <v>0</v>
      </c>
      <c r="E35">
        <f>SUMIF('Issue &amp; Action Log'!H6:H1365,'Setup Tables'!C39,'Issue &amp; Action Log'!Y6:Y1365)</f>
        <v>0</v>
      </c>
      <c r="F35">
        <f>SUMIF('Issue &amp; Action Log'!H6:H1365,'Setup Tables'!C39,'Issue &amp; Action Log'!AA6:AA1365)</f>
        <v>0</v>
      </c>
      <c r="G35">
        <f>SUMIF('Issue &amp; Action Log'!H6:H1365,'Setup Tables'!C39,'Issue &amp; Action Log'!AD6:AD1365)</f>
        <v>0</v>
      </c>
      <c r="I35">
        <f>SUMIF('Issue &amp; Action Log'!H6:H1365,'Setup Tables'!C39,'Issue &amp; Action Log'!AG6:AG1365)</f>
        <v>0</v>
      </c>
      <c r="J35">
        <f>SUMIF('Issue &amp; Action Log'!H6:H1365,'Setup Tables'!C39,'Issue &amp; Action Log'!AJ6:AJ1365)</f>
        <v>0</v>
      </c>
    </row>
    <row r="36" spans="3:10" x14ac:dyDescent="0.25">
      <c r="C36">
        <f>SUMIF('Issue &amp; Action Log'!H6:H1365,'Setup Tables'!C40,'Issue &amp; Action Log'!Q6:Q1365)</f>
        <v>0</v>
      </c>
      <c r="D36">
        <f>SUMIF('Issue &amp; Action Log'!H6:H1365,'Setup Tables'!C40,'Issue &amp; Action Log'!W6:W1365)</f>
        <v>0</v>
      </c>
      <c r="E36">
        <f>SUMIF('Issue &amp; Action Log'!H6:H1365,'Setup Tables'!C40,'Issue &amp; Action Log'!Y6:Y1365)</f>
        <v>0</v>
      </c>
      <c r="F36">
        <f>SUMIF('Issue &amp; Action Log'!H6:H1365,'Setup Tables'!C40,'Issue &amp; Action Log'!AA6:AA1365)</f>
        <v>0</v>
      </c>
      <c r="G36">
        <f>SUMIF('Issue &amp; Action Log'!H6:H1365,'Setup Tables'!C40,'Issue &amp; Action Log'!AD6:AD1365)</f>
        <v>0</v>
      </c>
      <c r="I36">
        <f>SUMIF('Issue &amp; Action Log'!H6:H1365,'Setup Tables'!C40,'Issue &amp; Action Log'!AG6:AG1365)</f>
        <v>0</v>
      </c>
      <c r="J36">
        <f>SUMIF('Issue &amp; Action Log'!H6:H1365,'Setup Tables'!C40,'Issue &amp; Action Log'!AJ6:AJ1365)</f>
        <v>0</v>
      </c>
    </row>
    <row r="37" spans="3:10" x14ac:dyDescent="0.25">
      <c r="C37">
        <f>SUMIF('Issue &amp; Action Log'!H6:H1365,'Setup Tables'!C41,'Issue &amp; Action Log'!Q6:Q1365)</f>
        <v>0</v>
      </c>
      <c r="D37">
        <f>SUMIF('Issue &amp; Action Log'!H6:H1365,'Setup Tables'!C41,'Issue &amp; Action Log'!W6:W1365)</f>
        <v>0</v>
      </c>
      <c r="E37">
        <f>SUMIF('Issue &amp; Action Log'!H6:H1365,'Setup Tables'!C41,'Issue &amp; Action Log'!Y6:Y1365)</f>
        <v>0</v>
      </c>
      <c r="F37">
        <f>SUMIF('Issue &amp; Action Log'!H6:H1365,'Setup Tables'!C41,'Issue &amp; Action Log'!AA6:AA1365)</f>
        <v>0</v>
      </c>
      <c r="G37">
        <f>SUMIF('Issue &amp; Action Log'!H6:H1365,'Setup Tables'!C41,'Issue &amp; Action Log'!AD6:AD1365)</f>
        <v>0</v>
      </c>
      <c r="I37">
        <f>SUMIF('Issue &amp; Action Log'!H6:H1365,'Setup Tables'!C41,'Issue &amp; Action Log'!AG6:AG1365)</f>
        <v>0</v>
      </c>
      <c r="J37">
        <f>SUMIF('Issue &amp; Action Log'!H6:H1365,'Setup Tables'!C41,'Issue &amp; Action Log'!AJ6:AJ1365)</f>
        <v>0</v>
      </c>
    </row>
    <row r="38" spans="3:10" x14ac:dyDescent="0.25">
      <c r="C38">
        <f>SUMIF('Issue &amp; Action Log'!H6:H1365,'Setup Tables'!C42,'Issue &amp; Action Log'!Q6:Q1365)</f>
        <v>0</v>
      </c>
      <c r="D38">
        <f>SUMIF('Issue &amp; Action Log'!H6:H1365,'Setup Tables'!C42,'Issue &amp; Action Log'!W6:W1365)</f>
        <v>0</v>
      </c>
      <c r="E38">
        <f>SUMIF('Issue &amp; Action Log'!H6:H1365,'Setup Tables'!C42,'Issue &amp; Action Log'!Y6:Y1365)</f>
        <v>0</v>
      </c>
      <c r="F38">
        <f>SUMIF('Issue &amp; Action Log'!H6:H1365,'Setup Tables'!C42,'Issue &amp; Action Log'!AA6:AA1365)</f>
        <v>0</v>
      </c>
      <c r="G38">
        <f>SUMIF('Issue &amp; Action Log'!H6:H1365,'Setup Tables'!C42,'Issue &amp; Action Log'!AD6:AD1365)</f>
        <v>0</v>
      </c>
      <c r="I38">
        <f>SUMIF('Issue &amp; Action Log'!H6:H1365,'Setup Tables'!C42,'Issue &amp; Action Log'!AG6:AG1365)</f>
        <v>0</v>
      </c>
      <c r="J38">
        <f>SUMIF('Issue &amp; Action Log'!H6:H1365,'Setup Tables'!C42,'Issue &amp; Action Log'!AJ6:AJ1365)</f>
        <v>0</v>
      </c>
    </row>
    <row r="39" spans="3:10" x14ac:dyDescent="0.25">
      <c r="C39">
        <f>SUMIF('Issue &amp; Action Log'!H6:H1365,'Setup Tables'!C43,'Issue &amp; Action Log'!Q6:Q1365)</f>
        <v>0</v>
      </c>
      <c r="D39">
        <f>SUMIF('Issue &amp; Action Log'!H6:H1365,'Setup Tables'!C43,'Issue &amp; Action Log'!W6:W1365)</f>
        <v>0</v>
      </c>
      <c r="E39">
        <f>SUMIF('Issue &amp; Action Log'!H6:H1365,'Setup Tables'!C43,'Issue &amp; Action Log'!Y6:Y1365)</f>
        <v>0</v>
      </c>
      <c r="F39">
        <f>SUMIF('Issue &amp; Action Log'!H6:H1365,'Setup Tables'!C43,'Issue &amp; Action Log'!AA6:AA1365)</f>
        <v>0</v>
      </c>
      <c r="G39">
        <f>SUMIF('Issue &amp; Action Log'!H6:H1365,'Setup Tables'!C43,'Issue &amp; Action Log'!AD6:AD1365)</f>
        <v>0</v>
      </c>
      <c r="I39">
        <f>SUMIF('Issue &amp; Action Log'!H6:H1365,'Setup Tables'!C43,'Issue &amp; Action Log'!AG6:AG1365)</f>
        <v>0</v>
      </c>
      <c r="J39">
        <f>SUMIF('Issue &amp; Action Log'!H6:H1365,'Setup Tables'!C43,'Issue &amp; Action Log'!AJ6:AJ1365)</f>
        <v>0</v>
      </c>
    </row>
    <row r="40" spans="3:10" x14ac:dyDescent="0.25">
      <c r="C40">
        <f>SUMIF('Issue &amp; Action Log'!H6:H1365,'Setup Tables'!C44,'Issue &amp; Action Log'!Q6:Q1365)</f>
        <v>0</v>
      </c>
      <c r="D40">
        <f>SUMIF('Issue &amp; Action Log'!H6:H1365,'Setup Tables'!C44,'Issue &amp; Action Log'!W6:W1365)</f>
        <v>0</v>
      </c>
      <c r="E40">
        <f>SUMIF('Issue &amp; Action Log'!H6:H1365,'Setup Tables'!C44,'Issue &amp; Action Log'!Y6:Y1365)</f>
        <v>0</v>
      </c>
      <c r="F40">
        <f>SUMIF('Issue &amp; Action Log'!H6:H1365,'Setup Tables'!C44,'Issue &amp; Action Log'!AA6:AA1365)</f>
        <v>0</v>
      </c>
      <c r="G40">
        <f>SUMIF('Issue &amp; Action Log'!H6:H1365,'Setup Tables'!C44,'Issue &amp; Action Log'!AD6:AD1365)</f>
        <v>0</v>
      </c>
      <c r="I40">
        <f>SUMIF('Issue &amp; Action Log'!H6:H1365,'Setup Tables'!C44,'Issue &amp; Action Log'!AG6:AG1365)</f>
        <v>0</v>
      </c>
      <c r="J40">
        <f>SUMIF('Issue &amp; Action Log'!H6:H1365,'Setup Tables'!C44,'Issue &amp; Action Log'!AJ6:AJ1365)</f>
        <v>0</v>
      </c>
    </row>
    <row r="41" spans="3:10" x14ac:dyDescent="0.25">
      <c r="C41">
        <f>SUMIF('Issue &amp; Action Log'!H6:H1365,'Setup Tables'!C45,'Issue &amp; Action Log'!Q6:Q1365)</f>
        <v>0</v>
      </c>
      <c r="D41">
        <f>SUMIF('Issue &amp; Action Log'!H6:H1365,'Setup Tables'!C45,'Issue &amp; Action Log'!W6:W1365)</f>
        <v>0</v>
      </c>
      <c r="E41">
        <f>SUMIF('Issue &amp; Action Log'!H6:H1365,'Setup Tables'!C45,'Issue &amp; Action Log'!Y6:Y1365)</f>
        <v>0</v>
      </c>
      <c r="F41">
        <f>SUMIF('Issue &amp; Action Log'!H6:H1365,'Setup Tables'!C45,'Issue &amp; Action Log'!AA6:AA1365)</f>
        <v>0</v>
      </c>
      <c r="G41">
        <f>SUMIF('Issue &amp; Action Log'!H6:H1365,'Setup Tables'!C45,'Issue &amp; Action Log'!AD6:AD1365)</f>
        <v>0</v>
      </c>
      <c r="I41">
        <f>SUMIF('Issue &amp; Action Log'!H6:H1365,'Setup Tables'!C45,'Issue &amp; Action Log'!AG6:AG1365)</f>
        <v>0</v>
      </c>
      <c r="J41">
        <f>SUMIF('Issue &amp; Action Log'!H6:H1365,'Setup Tables'!C45,'Issue &amp; Action Log'!AJ6:AJ1365)</f>
        <v>0</v>
      </c>
    </row>
    <row r="42" spans="3:10" x14ac:dyDescent="0.25">
      <c r="C42">
        <f>SUMIF('Issue &amp; Action Log'!H6:H1365,'Setup Tables'!C46,'Issue &amp; Action Log'!Q6:Q1365)</f>
        <v>0</v>
      </c>
      <c r="D42">
        <f>SUMIF('Issue &amp; Action Log'!H6:H1365,'Setup Tables'!C46,'Issue &amp; Action Log'!W6:W1365)</f>
        <v>0</v>
      </c>
      <c r="E42">
        <f>SUMIF('Issue &amp; Action Log'!H6:H1365,'Setup Tables'!C46,'Issue &amp; Action Log'!Y6:Y1365)</f>
        <v>0</v>
      </c>
      <c r="F42">
        <f>SUMIF('Issue &amp; Action Log'!H6:H1365,'Setup Tables'!C46,'Issue &amp; Action Log'!AA6:AA1365)</f>
        <v>0</v>
      </c>
      <c r="G42">
        <f>SUMIF('Issue &amp; Action Log'!H6:H1365,'Setup Tables'!C46,'Issue &amp; Action Log'!AD6:AD1365)</f>
        <v>0</v>
      </c>
      <c r="I42">
        <f>SUMIF('Issue &amp; Action Log'!H6:H1365,'Setup Tables'!C46,'Issue &amp; Action Log'!AG6:AG1365)</f>
        <v>0</v>
      </c>
      <c r="J42">
        <f>SUMIF('Issue &amp; Action Log'!H6:H1365,'Setup Tables'!C46,'Issue &amp; Action Log'!AJ6:AJ1365)</f>
        <v>0</v>
      </c>
    </row>
    <row r="43" spans="3:10" x14ac:dyDescent="0.25">
      <c r="C43">
        <f>SUMIF('Issue &amp; Action Log'!H6:H1365,'Setup Tables'!C47,'Issue &amp; Action Log'!Q6:Q1365)</f>
        <v>0</v>
      </c>
      <c r="D43">
        <f>SUMIF('Issue &amp; Action Log'!H6:H1365,'Setup Tables'!C47,'Issue &amp; Action Log'!W6:W1365)</f>
        <v>0</v>
      </c>
      <c r="E43">
        <f>SUMIF('Issue &amp; Action Log'!H6:H1365,'Setup Tables'!C47,'Issue &amp; Action Log'!Y6:Y1365)</f>
        <v>0</v>
      </c>
      <c r="F43">
        <f>SUMIF('Issue &amp; Action Log'!H6:H1365,'Setup Tables'!C47,'Issue &amp; Action Log'!AA6:AA1365)</f>
        <v>0</v>
      </c>
      <c r="G43">
        <f>SUMIF('Issue &amp; Action Log'!H6:H1365,'Setup Tables'!C47,'Issue &amp; Action Log'!AD6:AD1365)</f>
        <v>0</v>
      </c>
      <c r="I43">
        <f>SUMIF('Issue &amp; Action Log'!H6:H1365,'Setup Tables'!C47,'Issue &amp; Action Log'!AG6:AG1365)</f>
        <v>0</v>
      </c>
      <c r="J43">
        <f>SUMIF('Issue &amp; Action Log'!H6:H1365,'Setup Tables'!C47,'Issue &amp; Action Log'!AJ6:AJ1365)</f>
        <v>0</v>
      </c>
    </row>
    <row r="44" spans="3:10" x14ac:dyDescent="0.25">
      <c r="C44">
        <f>SUMIF('Issue &amp; Action Log'!H6:H1365,'Setup Tables'!C48,'Issue &amp; Action Log'!Q6:Q1365)</f>
        <v>0</v>
      </c>
      <c r="D44">
        <f>SUMIF('Issue &amp; Action Log'!H6:H1365,'Setup Tables'!C48,'Issue &amp; Action Log'!W6:W1365)</f>
        <v>0</v>
      </c>
      <c r="E44">
        <f>SUMIF('Issue &amp; Action Log'!H6:H1365,'Setup Tables'!C48,'Issue &amp; Action Log'!Y6:Y1365)</f>
        <v>0</v>
      </c>
      <c r="F44">
        <f>SUMIF('Issue &amp; Action Log'!H6:H1365,'Setup Tables'!C48,'Issue &amp; Action Log'!AA6:AA1365)</f>
        <v>0</v>
      </c>
      <c r="G44">
        <f>SUMIF('Issue &amp; Action Log'!H6:H1365,'Setup Tables'!C48,'Issue &amp; Action Log'!AD6:AD1365)</f>
        <v>0</v>
      </c>
      <c r="I44">
        <f>SUMIF('Issue &amp; Action Log'!H6:H1365,'Setup Tables'!C48,'Issue &amp; Action Log'!AG6:AG1365)</f>
        <v>0</v>
      </c>
      <c r="J44">
        <f>SUMIF('Issue &amp; Action Log'!H6:H1365,'Setup Tables'!C48,'Issue &amp; Action Log'!AJ6:AJ1365)</f>
        <v>0</v>
      </c>
    </row>
    <row r="45" spans="3:10" x14ac:dyDescent="0.25">
      <c r="C45">
        <f>SUMIF('Issue &amp; Action Log'!H6:H1365,'Setup Tables'!C49,'Issue &amp; Action Log'!Q6:Q1365)</f>
        <v>0</v>
      </c>
      <c r="D45">
        <f>SUMIF('Issue &amp; Action Log'!H6:H1365,'Setup Tables'!C49,'Issue &amp; Action Log'!W6:W1365)</f>
        <v>0</v>
      </c>
      <c r="E45">
        <f>SUMIF('Issue &amp; Action Log'!H6:H1365,'Setup Tables'!C49,'Issue &amp; Action Log'!Y6:Y1365)</f>
        <v>0</v>
      </c>
      <c r="F45">
        <f>SUMIF('Issue &amp; Action Log'!H6:H1365,'Setup Tables'!C49,'Issue &amp; Action Log'!AA6:AA1365)</f>
        <v>0</v>
      </c>
      <c r="G45">
        <f>SUMIF('Issue &amp; Action Log'!H6:H1365,'Setup Tables'!C49,'Issue &amp; Action Log'!AD6:AD1365)</f>
        <v>0</v>
      </c>
      <c r="I45">
        <f>SUMIF('Issue &amp; Action Log'!H6:H1365,'Setup Tables'!C49,'Issue &amp; Action Log'!AG6:AG1365)</f>
        <v>0</v>
      </c>
      <c r="J45">
        <f>SUMIF('Issue &amp; Action Log'!H6:H1365,'Setup Tables'!C49,'Issue &amp; Action Log'!AJ6:AJ1365)</f>
        <v>0</v>
      </c>
    </row>
    <row r="46" spans="3:10" x14ac:dyDescent="0.25">
      <c r="C46">
        <f>SUMIF('Issue &amp; Action Log'!H6:H1365,'Setup Tables'!C50,'Issue &amp; Action Log'!Q6:Q1365)</f>
        <v>0</v>
      </c>
      <c r="D46">
        <f>SUMIF('Issue &amp; Action Log'!H6:H1365,'Setup Tables'!C50,'Issue &amp; Action Log'!W6:W1365)</f>
        <v>0</v>
      </c>
      <c r="E46">
        <f>SUMIF('Issue &amp; Action Log'!H6:H1365,'Setup Tables'!C50,'Issue &amp; Action Log'!Y6:Y1365)</f>
        <v>0</v>
      </c>
      <c r="F46">
        <f>SUMIF('Issue &amp; Action Log'!H6:H1365,'Setup Tables'!C50,'Issue &amp; Action Log'!AA6:AA1365)</f>
        <v>0</v>
      </c>
      <c r="G46">
        <f>SUMIF('Issue &amp; Action Log'!H6:H1365,'Setup Tables'!C50,'Issue &amp; Action Log'!AD6:AD1365)</f>
        <v>0</v>
      </c>
      <c r="I46">
        <f>SUMIF('Issue &amp; Action Log'!H6:H1365,'Setup Tables'!C50,'Issue &amp; Action Log'!AG6:AG1365)</f>
        <v>0</v>
      </c>
      <c r="J46">
        <f>SUMIF('Issue &amp; Action Log'!H6:H1365,'Setup Tables'!C50,'Issue &amp; Action Log'!AJ6:AJ1365)</f>
        <v>0</v>
      </c>
    </row>
    <row r="47" spans="3:10" x14ac:dyDescent="0.25">
      <c r="C47">
        <f>SUMIF('Issue &amp; Action Log'!H6:H1365,'Setup Tables'!C51,'Issue &amp; Action Log'!Q6:Q1365)</f>
        <v>0</v>
      </c>
      <c r="D47">
        <f>SUMIF('Issue &amp; Action Log'!H6:H1365,'Setup Tables'!C51,'Issue &amp; Action Log'!W6:W1365)</f>
        <v>0</v>
      </c>
      <c r="E47">
        <f>SUMIF('Issue &amp; Action Log'!H6:H1365,'Setup Tables'!C51,'Issue &amp; Action Log'!Y6:Y1365)</f>
        <v>0</v>
      </c>
      <c r="F47">
        <f>SUMIF('Issue &amp; Action Log'!H6:H1365,'Setup Tables'!C51,'Issue &amp; Action Log'!AA6:AA1365)</f>
        <v>0</v>
      </c>
      <c r="G47">
        <f>SUMIF('Issue &amp; Action Log'!H6:H1365,'Setup Tables'!C51,'Issue &amp; Action Log'!AD6:AD1365)</f>
        <v>0</v>
      </c>
      <c r="I47">
        <f>SUMIF('Issue &amp; Action Log'!H6:H1365,'Setup Tables'!C51,'Issue &amp; Action Log'!AG6:AG1365)</f>
        <v>0</v>
      </c>
      <c r="J47">
        <f>SUMIF('Issue &amp; Action Log'!H6:H1365,'Setup Tables'!C51,'Issue &amp; Action Log'!AJ6:AJ1365)</f>
        <v>0</v>
      </c>
    </row>
    <row r="48" spans="3:10" x14ac:dyDescent="0.25">
      <c r="C48">
        <f>SUMIF('Issue &amp; Action Log'!H6:H1365,'Setup Tables'!C52,'Issue &amp; Action Log'!Q6:Q1365)</f>
        <v>0</v>
      </c>
      <c r="D48">
        <f>SUMIF('Issue &amp; Action Log'!H6:H1365,'Setup Tables'!C52,'Issue &amp; Action Log'!W6:W1365)</f>
        <v>0</v>
      </c>
      <c r="E48">
        <f>SUMIF('Issue &amp; Action Log'!H6:H1365,'Setup Tables'!C52,'Issue &amp; Action Log'!Y6:Y1365)</f>
        <v>0</v>
      </c>
      <c r="F48">
        <f>SUMIF('Issue &amp; Action Log'!H6:H1365,'Setup Tables'!C52,'Issue &amp; Action Log'!AA6:AA1365)</f>
        <v>0</v>
      </c>
      <c r="G48">
        <f>SUMIF('Issue &amp; Action Log'!H6:H1365,'Setup Tables'!C52,'Issue &amp; Action Log'!AD6:AD1365)</f>
        <v>0</v>
      </c>
      <c r="I48">
        <f>SUMIF('Issue &amp; Action Log'!H6:H1365,'Setup Tables'!C52,'Issue &amp; Action Log'!AG6:AG1365)</f>
        <v>0</v>
      </c>
      <c r="J48">
        <f>SUMIF('Issue &amp; Action Log'!H6:H1365,'Setup Tables'!C52,'Issue &amp; Action Log'!AJ6:AJ1365)</f>
        <v>0</v>
      </c>
    </row>
    <row r="49" spans="3:10" x14ac:dyDescent="0.25">
      <c r="C49">
        <f>SUMIF('Issue &amp; Action Log'!H6:H1365,'Setup Tables'!C53,'Issue &amp; Action Log'!Q6:Q1365)</f>
        <v>0</v>
      </c>
      <c r="D49">
        <f>SUMIF('Issue &amp; Action Log'!H6:H1365,'Setup Tables'!C53,'Issue &amp; Action Log'!W6:W1365)</f>
        <v>0</v>
      </c>
      <c r="E49">
        <f>SUMIF('Issue &amp; Action Log'!H6:H1365,'Setup Tables'!C53,'Issue &amp; Action Log'!Y6:Y1365)</f>
        <v>0</v>
      </c>
      <c r="F49">
        <f>SUMIF('Issue &amp; Action Log'!H6:H1365,'Setup Tables'!C53,'Issue &amp; Action Log'!AA6:AA1365)</f>
        <v>0</v>
      </c>
      <c r="G49">
        <f>SUMIF('Issue &amp; Action Log'!H6:H1365,'Setup Tables'!C53,'Issue &amp; Action Log'!AD6:AD1365)</f>
        <v>0</v>
      </c>
      <c r="I49">
        <f>SUMIF('Issue &amp; Action Log'!H6:H1365,'Setup Tables'!C53,'Issue &amp; Action Log'!AG6:AG1365)</f>
        <v>0</v>
      </c>
      <c r="J49">
        <f>SUMIF('Issue &amp; Action Log'!H6:H1365,'Setup Tables'!C53,'Issue &amp; Action Log'!AJ6:AJ1365)</f>
        <v>0</v>
      </c>
    </row>
    <row r="50" spans="3:10" x14ac:dyDescent="0.25">
      <c r="C50">
        <f>SUMIF('Issue &amp; Action Log'!H6:H1365,'Setup Tables'!C54,'Issue &amp; Action Log'!Q6:Q1365)</f>
        <v>0</v>
      </c>
      <c r="D50">
        <f>SUMIF('Issue &amp; Action Log'!H6:H1365,'Setup Tables'!C54,'Issue &amp; Action Log'!W6:W1365)</f>
        <v>0</v>
      </c>
      <c r="E50">
        <f>SUMIF('Issue &amp; Action Log'!H6:H1365,'Setup Tables'!C54,'Issue &amp; Action Log'!Y6:Y1365)</f>
        <v>0</v>
      </c>
      <c r="F50">
        <f>SUMIF('Issue &amp; Action Log'!H6:H1365,'Setup Tables'!C54,'Issue &amp; Action Log'!AA6:AA1365)</f>
        <v>0</v>
      </c>
      <c r="G50">
        <f>SUMIF('Issue &amp; Action Log'!H6:H1365,'Setup Tables'!C54,'Issue &amp; Action Log'!AD6:AD1365)</f>
        <v>0</v>
      </c>
      <c r="I50">
        <f>SUMIF('Issue &amp; Action Log'!H6:H1365,'Setup Tables'!C54,'Issue &amp; Action Log'!AG6:AG1365)</f>
        <v>0</v>
      </c>
      <c r="J50">
        <f>SUMIF('Issue &amp; Action Log'!H6:H1365,'Setup Tables'!C54,'Issue &amp; Action Log'!AJ6:AJ1365)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Cover Sheet</vt:lpstr>
      <vt:lpstr>Issue &amp; Action Log</vt:lpstr>
      <vt:lpstr>Summary</vt:lpstr>
      <vt:lpstr>Setup Tables</vt:lpstr>
      <vt:lpstr>Instructions Issue Log</vt:lpstr>
      <vt:lpstr>Formulae</vt:lpstr>
      <vt:lpstr>Area</vt:lpstr>
      <vt:lpstr>Category</vt:lpstr>
      <vt:lpstr>log_Area</vt:lpstr>
      <vt:lpstr>Log_Category</vt:lpstr>
      <vt:lpstr>Log_Originator</vt:lpstr>
      <vt:lpstr>Log_Owner</vt:lpstr>
      <vt:lpstr>Names</vt:lpstr>
    </vt:vector>
  </TitlesOfParts>
  <Company>University of Ballarat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Segrott</dc:creator>
  <cp:lastModifiedBy>University of Ballarat</cp:lastModifiedBy>
  <cp:lastPrinted>2013-12-12T00:42:47Z</cp:lastPrinted>
  <dcterms:created xsi:type="dcterms:W3CDTF">2010-05-06T02:01:15Z</dcterms:created>
  <dcterms:modified xsi:type="dcterms:W3CDTF">2013-12-12T00:42:55Z</dcterms:modified>
</cp:coreProperties>
</file>