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federationuniversity-my.sharepoint.com/personal/p_mckee_federation_edu_au/Documents/Desktop/"/>
    </mc:Choice>
  </mc:AlternateContent>
  <xr:revisionPtr revIDLastSave="0" documentId="8_{0FAED00A-DB15-474F-9143-FCA5A3160275}" xr6:coauthVersionLast="47" xr6:coauthVersionMax="47" xr10:uidLastSave="{00000000-0000-0000-0000-000000000000}"/>
  <bookViews>
    <workbookView xWindow="28680" yWindow="-120" windowWidth="29040" windowHeight="15840" xr2:uid="{00000000-000D-0000-FFFF-FFFF00000000}"/>
  </bookViews>
  <sheets>
    <sheet name="Itinerary" sheetId="1" r:id="rId1"/>
    <sheet name="Guidelines" sheetId="2" r:id="rId2"/>
  </sheets>
  <definedNames>
    <definedName name="Z_DDB21E0F_BFF8_468F_A507_A9BEE67D12F3_.wvu.Cols" localSheetId="0" hidden="1">Itinerary!$I:$K</definedName>
    <definedName name="Z_DDB21E0F_BFF8_468F_A507_A9BEE67D12F3_.wvu.Rows" localSheetId="0" hidden="1">Itinerary!$64:$129</definedName>
  </definedNames>
  <calcPr calcId="191029"/>
  <customWorkbookViews>
    <customWorkbookView name="ICT Services - Personal View" guid="{DDB21E0F-BFF8-468F-A507-A9BEE67D12F3}" mergeInterval="0" personalView="1" maximized="1" xWindow="-1928" yWindow="-8" windowWidth="1936" windowHeight="1056" activeSheetId="1"/>
    <customWorkbookView name="Travel Calculator &amp; Diary" guid="{C60FE596-E281-411B-B3B9-F7E58DA4EDE7}" includePrintSettings="0" includeHiddenRowCol="0" maximized="1" xWindow="-8" yWindow="-8" windowWidth="1936" windowHeight="1056" activeSheetId="1"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5" i="1" l="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78" i="1"/>
  <c r="J79" i="1"/>
  <c r="J80" i="1"/>
  <c r="J81" i="1"/>
  <c r="J82" i="1"/>
  <c r="J83" i="1"/>
  <c r="J84" i="1"/>
  <c r="J85" i="1"/>
  <c r="J86" i="1"/>
  <c r="J87" i="1"/>
  <c r="J88" i="1"/>
  <c r="J89" i="1"/>
  <c r="J90" i="1"/>
  <c r="J91" i="1"/>
  <c r="J92" i="1"/>
  <c r="J93" i="1"/>
  <c r="J94" i="1"/>
  <c r="A10" i="1"/>
  <c r="H10" i="1" l="1"/>
  <c r="J9" i="1"/>
  <c r="K8" i="1"/>
  <c r="J8" i="1" s="1"/>
  <c r="K7" i="1"/>
  <c r="J7" i="1" s="1"/>
  <c r="G3" i="1"/>
  <c r="B10" i="1" l="1"/>
  <c r="A11" i="1"/>
  <c r="G10" i="1"/>
  <c r="K10" i="1"/>
  <c r="J10" i="1" s="1"/>
  <c r="K11" i="1" l="1"/>
  <c r="J11" i="1" s="1"/>
  <c r="G11" i="1"/>
  <c r="A12" i="1"/>
  <c r="B11" i="1"/>
  <c r="H11" i="1"/>
  <c r="A13" i="1" l="1"/>
  <c r="G12" i="1"/>
  <c r="H12" i="1"/>
  <c r="B12" i="1"/>
  <c r="K12" i="1"/>
  <c r="J12" i="1" s="1"/>
  <c r="H13" i="1" l="1"/>
  <c r="A14" i="1"/>
  <c r="B13" i="1"/>
  <c r="K13" i="1"/>
  <c r="J13" i="1" s="1"/>
  <c r="G13" i="1"/>
  <c r="A15" i="1" l="1"/>
  <c r="G14" i="1"/>
  <c r="H14" i="1"/>
  <c r="B14" i="1"/>
  <c r="K14" i="1"/>
  <c r="J14" i="1" s="1"/>
  <c r="G15" i="1" l="1"/>
  <c r="B15" i="1"/>
  <c r="K15" i="1"/>
  <c r="J15" i="1" s="1"/>
  <c r="H15" i="1"/>
  <c r="A16" i="1"/>
  <c r="A17" i="1" l="1"/>
  <c r="G16" i="1"/>
  <c r="B16" i="1"/>
  <c r="K16" i="1"/>
  <c r="J16" i="1" s="1"/>
  <c r="H16" i="1"/>
  <c r="A18" i="1" l="1"/>
  <c r="B17" i="1"/>
  <c r="H17" i="1"/>
  <c r="G17" i="1"/>
  <c r="K17" i="1"/>
  <c r="J17" i="1" s="1"/>
  <c r="A19" i="1" l="1"/>
  <c r="G18" i="1"/>
  <c r="K18" i="1"/>
  <c r="J18" i="1" s="1"/>
  <c r="H18" i="1"/>
  <c r="B18" i="1"/>
  <c r="K19" i="1" l="1"/>
  <c r="J19" i="1" s="1"/>
  <c r="G19" i="1"/>
  <c r="A20" i="1"/>
  <c r="B19" i="1"/>
  <c r="H19" i="1"/>
  <c r="A21" i="1" l="1"/>
  <c r="G20" i="1"/>
  <c r="B20" i="1"/>
  <c r="K20" i="1"/>
  <c r="J20" i="1" s="1"/>
  <c r="H20" i="1"/>
  <c r="H21" i="1" l="1"/>
  <c r="A22" i="1"/>
  <c r="B21" i="1"/>
  <c r="K21" i="1"/>
  <c r="J21" i="1" s="1"/>
  <c r="G21" i="1"/>
  <c r="A23" i="1" l="1"/>
  <c r="G22" i="1"/>
  <c r="H22" i="1"/>
  <c r="K22" i="1"/>
  <c r="J22" i="1" s="1"/>
  <c r="B22" i="1"/>
  <c r="A24" i="1" l="1"/>
  <c r="K23" i="1"/>
  <c r="J23" i="1" s="1"/>
  <c r="G23" i="1"/>
  <c r="H23" i="1"/>
  <c r="B23" i="1"/>
  <c r="H24" i="1" l="1"/>
  <c r="A25" i="1"/>
  <c r="K24" i="1"/>
  <c r="J24" i="1" s="1"/>
  <c r="B24" i="1"/>
  <c r="G24" i="1"/>
  <c r="A26" i="1" l="1"/>
  <c r="G25" i="1"/>
  <c r="K25" i="1"/>
  <c r="J25" i="1" s="1"/>
  <c r="B25" i="1"/>
  <c r="H25" i="1"/>
  <c r="H26" i="1" l="1"/>
  <c r="G26" i="1"/>
  <c r="K26" i="1"/>
  <c r="J26" i="1" s="1"/>
  <c r="A27" i="1"/>
  <c r="B26" i="1"/>
  <c r="A28" i="1" l="1"/>
  <c r="G27" i="1"/>
  <c r="K27" i="1"/>
  <c r="J27" i="1" s="1"/>
  <c r="B27" i="1"/>
  <c r="H27" i="1"/>
  <c r="H28" i="1" l="1"/>
  <c r="A29" i="1"/>
  <c r="G28" i="1"/>
  <c r="K28" i="1"/>
  <c r="J28" i="1" s="1"/>
  <c r="B28" i="1"/>
  <c r="A30" i="1" l="1"/>
  <c r="G29" i="1"/>
  <c r="K29" i="1"/>
  <c r="J29" i="1" s="1"/>
  <c r="B29" i="1"/>
  <c r="H29" i="1"/>
  <c r="H30" i="1" l="1"/>
  <c r="G30" i="1"/>
  <c r="B30" i="1"/>
  <c r="A31" i="1"/>
  <c r="K30" i="1"/>
  <c r="J30" i="1" s="1"/>
  <c r="A32" i="1" l="1"/>
  <c r="G31" i="1"/>
  <c r="K31" i="1"/>
  <c r="J31" i="1" s="1"/>
  <c r="B31" i="1"/>
  <c r="H31" i="1"/>
  <c r="H32" i="1" l="1"/>
  <c r="A33" i="1"/>
  <c r="B32" i="1"/>
  <c r="K32" i="1"/>
  <c r="J32" i="1" s="1"/>
  <c r="G32" i="1"/>
  <c r="K33" i="1" l="1"/>
  <c r="J33" i="1" s="1"/>
  <c r="G33" i="1"/>
  <c r="B33" i="1"/>
  <c r="A34" i="1"/>
  <c r="H33" i="1"/>
  <c r="H34" i="1" l="1"/>
  <c r="A35" i="1"/>
  <c r="G34" i="1"/>
  <c r="B34" i="1"/>
  <c r="K34" i="1"/>
  <c r="J34" i="1" s="1"/>
  <c r="K35" i="1" l="1"/>
  <c r="J35" i="1" s="1"/>
  <c r="B35" i="1"/>
  <c r="H35" i="1"/>
  <c r="G35" i="1"/>
  <c r="A36" i="1"/>
  <c r="H36" i="1" l="1"/>
  <c r="A37" i="1"/>
  <c r="G36" i="1"/>
  <c r="K36" i="1"/>
  <c r="J36" i="1" s="1"/>
  <c r="B36" i="1"/>
  <c r="K37" i="1" l="1"/>
  <c r="J37" i="1" s="1"/>
  <c r="B37" i="1"/>
  <c r="G37" i="1"/>
  <c r="A38" i="1"/>
  <c r="H37" i="1"/>
  <c r="H38" i="1" l="1"/>
  <c r="A39" i="1"/>
  <c r="G38" i="1"/>
  <c r="B38" i="1"/>
  <c r="K38" i="1"/>
  <c r="J38" i="1" s="1"/>
  <c r="K39" i="1" l="1"/>
  <c r="J39" i="1" s="1"/>
  <c r="B39" i="1"/>
  <c r="H39" i="1"/>
  <c r="A40" i="1"/>
  <c r="G39" i="1"/>
  <c r="H40" i="1" l="1"/>
  <c r="A41" i="1"/>
  <c r="A42" i="1" s="1"/>
  <c r="G40" i="1"/>
  <c r="K40" i="1"/>
  <c r="J40" i="1" s="1"/>
  <c r="B40" i="1"/>
  <c r="B42" i="1" l="1"/>
  <c r="K42" i="1"/>
  <c r="J42" i="1" s="1"/>
  <c r="H42" i="1"/>
  <c r="G42" i="1"/>
  <c r="A43" i="1"/>
  <c r="K41" i="1"/>
  <c r="J41" i="1" s="1"/>
  <c r="B41" i="1"/>
  <c r="H41" i="1"/>
  <c r="G41" i="1"/>
  <c r="G43" i="1" l="1"/>
  <c r="A44" i="1"/>
  <c r="H43" i="1"/>
  <c r="K43" i="1"/>
  <c r="J43" i="1" s="1"/>
  <c r="B43" i="1"/>
  <c r="B44" i="1" l="1"/>
  <c r="K44" i="1"/>
  <c r="J44" i="1" s="1"/>
  <c r="H44" i="1"/>
  <c r="G44" i="1"/>
  <c r="A45" i="1"/>
  <c r="G45" i="1" l="1"/>
  <c r="A46" i="1"/>
  <c r="H45" i="1"/>
  <c r="K45" i="1"/>
  <c r="J45" i="1" s="1"/>
  <c r="B45" i="1"/>
  <c r="B46" i="1" l="1"/>
  <c r="K46" i="1"/>
  <c r="J46" i="1" s="1"/>
  <c r="G46" i="1"/>
  <c r="A47" i="1"/>
  <c r="H46" i="1"/>
  <c r="G47" i="1" l="1"/>
  <c r="A48" i="1"/>
  <c r="H47" i="1"/>
  <c r="B47" i="1"/>
  <c r="K47" i="1"/>
  <c r="J47" i="1" s="1"/>
  <c r="B48" i="1" l="1"/>
  <c r="K48" i="1"/>
  <c r="J48" i="1" s="1"/>
  <c r="H48" i="1"/>
  <c r="G48" i="1"/>
  <c r="A49" i="1"/>
  <c r="G49" i="1" l="1"/>
  <c r="A50" i="1"/>
  <c r="H49" i="1"/>
  <c r="B49" i="1"/>
  <c r="K49" i="1"/>
  <c r="J49" i="1" s="1"/>
  <c r="B50" i="1" l="1"/>
  <c r="K50" i="1"/>
  <c r="J50" i="1" s="1"/>
  <c r="H50" i="1"/>
  <c r="G50" i="1"/>
  <c r="A51" i="1"/>
  <c r="G51" i="1" l="1"/>
  <c r="A52" i="1"/>
  <c r="A53" i="1" s="1"/>
  <c r="H51" i="1"/>
  <c r="K51" i="1"/>
  <c r="J51" i="1" s="1"/>
  <c r="B51" i="1"/>
  <c r="B53" i="1" l="1"/>
  <c r="K53" i="1"/>
  <c r="J53" i="1" s="1"/>
  <c r="H53" i="1"/>
  <c r="G53" i="1"/>
  <c r="A54" i="1"/>
  <c r="B52" i="1"/>
  <c r="K52" i="1"/>
  <c r="J52" i="1" s="1"/>
  <c r="G52" i="1"/>
  <c r="H52" i="1"/>
  <c r="H54" i="1" l="1"/>
  <c r="B54" i="1"/>
  <c r="K54" i="1"/>
  <c r="J54" i="1" s="1"/>
  <c r="G54" i="1"/>
  <c r="A55" i="1"/>
  <c r="B55" i="1" l="1"/>
  <c r="K55" i="1"/>
  <c r="J55" i="1" s="1"/>
  <c r="H55" i="1"/>
  <c r="G55" i="1"/>
  <c r="A56" i="1"/>
  <c r="H56" i="1" l="1"/>
  <c r="B56" i="1"/>
  <c r="K56" i="1"/>
  <c r="J56" i="1" s="1"/>
  <c r="G56" i="1"/>
  <c r="A57" i="1"/>
  <c r="B57" i="1" l="1"/>
  <c r="K57" i="1"/>
  <c r="J57" i="1" s="1"/>
  <c r="H57" i="1"/>
  <c r="G57" i="1"/>
  <c r="A58" i="1"/>
  <c r="H58" i="1" l="1"/>
  <c r="B58" i="1"/>
  <c r="K58" i="1"/>
  <c r="J58" i="1" s="1"/>
  <c r="G58" i="1"/>
  <c r="A59" i="1"/>
  <c r="B59" i="1" l="1"/>
  <c r="K59" i="1"/>
  <c r="J59" i="1" s="1"/>
  <c r="H59" i="1"/>
  <c r="G59" i="1"/>
  <c r="A60" i="1"/>
  <c r="H60" i="1" l="1"/>
  <c r="B60" i="1"/>
  <c r="K60" i="1"/>
  <c r="J60" i="1" s="1"/>
  <c r="G60" i="1"/>
  <c r="A61" i="1"/>
  <c r="B61" i="1" l="1"/>
  <c r="K61" i="1"/>
  <c r="J61" i="1" s="1"/>
  <c r="H61" i="1"/>
  <c r="G61" i="1"/>
  <c r="A62" i="1"/>
  <c r="A63" i="1" s="1"/>
  <c r="B63" i="1" l="1"/>
  <c r="K63" i="1"/>
  <c r="J63" i="1" s="1"/>
  <c r="G63" i="1"/>
  <c r="H63" i="1"/>
  <c r="H62" i="1"/>
  <c r="B62" i="1"/>
  <c r="K62" i="1"/>
  <c r="J62" i="1" s="1"/>
  <c r="G62" i="1"/>
  <c r="A64" i="1" l="1"/>
  <c r="A65" i="1" l="1"/>
  <c r="H64" i="1"/>
  <c r="B64" i="1"/>
  <c r="K64" i="1"/>
  <c r="J64" i="1" s="1"/>
  <c r="G64" i="1"/>
  <c r="B65" i="1" l="1"/>
  <c r="K65" i="1"/>
  <c r="J65" i="1" s="1"/>
  <c r="H65" i="1"/>
  <c r="G65" i="1"/>
  <c r="A66" i="1"/>
  <c r="H66" i="1" l="1"/>
  <c r="B66" i="1"/>
  <c r="K66" i="1"/>
  <c r="J66" i="1" s="1"/>
  <c r="G66" i="1"/>
  <c r="A67" i="1"/>
  <c r="B67" i="1" l="1"/>
  <c r="K67" i="1"/>
  <c r="J67" i="1" s="1"/>
  <c r="H67" i="1"/>
  <c r="G67" i="1"/>
  <c r="A68" i="1" l="1"/>
  <c r="B68" i="1" l="1"/>
  <c r="K68" i="1"/>
  <c r="J68" i="1" s="1"/>
  <c r="G68" i="1"/>
  <c r="A69" i="1"/>
  <c r="A70" i="1" s="1"/>
  <c r="H68" i="1"/>
  <c r="B70" i="1" l="1"/>
  <c r="A71" i="1"/>
  <c r="H69" i="1"/>
  <c r="B69" i="1"/>
  <c r="K69" i="1"/>
  <c r="J69" i="1" s="1"/>
  <c r="G69" i="1"/>
  <c r="B71" i="1" l="1"/>
  <c r="A72" i="1"/>
  <c r="K70" i="1"/>
  <c r="J70" i="1" s="1"/>
  <c r="H70" i="1"/>
  <c r="G70" i="1"/>
  <c r="A73" i="1" l="1"/>
  <c r="B72" i="1"/>
  <c r="H71" i="1"/>
  <c r="K71" i="1"/>
  <c r="J71" i="1" s="1"/>
  <c r="G71" i="1"/>
  <c r="B73" i="1" l="1"/>
  <c r="A74" i="1"/>
  <c r="K72" i="1"/>
  <c r="J72" i="1" s="1"/>
  <c r="G72" i="1"/>
  <c r="H72" i="1"/>
  <c r="A75" i="1" l="1"/>
  <c r="B74" i="1"/>
  <c r="H73" i="1"/>
  <c r="K73" i="1"/>
  <c r="J73" i="1" s="1"/>
  <c r="G73" i="1"/>
  <c r="B75" i="1" l="1"/>
  <c r="A76" i="1"/>
  <c r="K74" i="1"/>
  <c r="J74" i="1" s="1"/>
  <c r="H74" i="1"/>
  <c r="G74" i="1"/>
  <c r="A77" i="1" l="1"/>
  <c r="B76" i="1"/>
  <c r="H75" i="1"/>
  <c r="K75" i="1"/>
  <c r="J75" i="1" s="1"/>
  <c r="G75" i="1"/>
  <c r="A78" i="1" l="1"/>
  <c r="B77" i="1"/>
  <c r="K76" i="1"/>
  <c r="J76" i="1" s="1"/>
  <c r="G76" i="1"/>
  <c r="H76" i="1"/>
  <c r="A79" i="1" l="1"/>
  <c r="H78" i="1"/>
  <c r="G78" i="1"/>
  <c r="B78" i="1"/>
  <c r="H77" i="1"/>
  <c r="K77" i="1"/>
  <c r="J77" i="1" s="1"/>
  <c r="G77" i="1"/>
  <c r="H79" i="1" l="1"/>
  <c r="G79" i="1"/>
  <c r="A80" i="1"/>
  <c r="B79" i="1"/>
  <c r="H80" i="1" l="1"/>
  <c r="B80" i="1"/>
  <c r="G80" i="1"/>
  <c r="A81" i="1"/>
  <c r="H81" i="1" l="1"/>
  <c r="A82" i="1"/>
  <c r="G81" i="1"/>
  <c r="B81" i="1"/>
  <c r="B82" i="1" l="1"/>
  <c r="A83" i="1"/>
  <c r="G82" i="1"/>
  <c r="H82" i="1"/>
  <c r="A84" i="1" l="1"/>
  <c r="G83" i="1"/>
  <c r="B83" i="1"/>
  <c r="H83" i="1"/>
  <c r="H84" i="1" l="1"/>
  <c r="G84" i="1"/>
  <c r="B84" i="1"/>
  <c r="A85" i="1"/>
  <c r="G85" i="1" l="1"/>
  <c r="A86" i="1"/>
  <c r="H85" i="1"/>
  <c r="B85" i="1"/>
  <c r="G86" i="1" l="1"/>
  <c r="B86" i="1"/>
  <c r="A87" i="1"/>
  <c r="H86" i="1"/>
  <c r="H87" i="1" l="1"/>
  <c r="B87" i="1"/>
  <c r="A88" i="1"/>
  <c r="G87" i="1"/>
  <c r="H88" i="1" l="1"/>
  <c r="B88" i="1"/>
  <c r="A89" i="1"/>
  <c r="G88" i="1"/>
  <c r="A90" i="1" l="1"/>
  <c r="B89" i="1"/>
  <c r="G89" i="1"/>
  <c r="H89" i="1"/>
  <c r="B90" i="1" l="1"/>
  <c r="H90" i="1"/>
  <c r="G90" i="1"/>
  <c r="A91" i="1"/>
  <c r="B91" i="1" l="1"/>
  <c r="A92" i="1"/>
  <c r="G91" i="1"/>
  <c r="H91" i="1"/>
  <c r="B92" i="1" l="1"/>
  <c r="A93" i="1"/>
  <c r="H92" i="1"/>
  <c r="G92" i="1"/>
  <c r="G93" i="1" l="1"/>
  <c r="H93" i="1"/>
  <c r="B93" i="1"/>
  <c r="A94" i="1"/>
  <c r="B94" i="1" l="1"/>
  <c r="A95" i="1"/>
  <c r="G94" i="1"/>
  <c r="H94" i="1"/>
  <c r="B95" i="1" l="1"/>
  <c r="G95" i="1"/>
  <c r="A96" i="1"/>
  <c r="H95" i="1"/>
  <c r="B96" i="1" l="1"/>
  <c r="A97" i="1"/>
  <c r="G96" i="1"/>
  <c r="H96" i="1"/>
  <c r="G97" i="1" l="1"/>
  <c r="H97" i="1"/>
  <c r="A98" i="1"/>
  <c r="B97" i="1"/>
  <c r="B98" i="1" l="1"/>
  <c r="A99" i="1"/>
  <c r="G98" i="1"/>
  <c r="H98" i="1"/>
  <c r="G99" i="1" l="1"/>
  <c r="B99" i="1"/>
  <c r="A100" i="1"/>
  <c r="H99" i="1"/>
  <c r="H100" i="1" l="1"/>
  <c r="G100" i="1"/>
  <c r="B100" i="1"/>
  <c r="A101" i="1"/>
  <c r="A102" i="1" l="1"/>
  <c r="G101" i="1"/>
  <c r="H101" i="1"/>
  <c r="B101" i="1"/>
  <c r="B102" i="1" l="1"/>
  <c r="A103" i="1"/>
  <c r="G102" i="1"/>
  <c r="H102" i="1"/>
  <c r="B103" i="1" l="1"/>
  <c r="G103" i="1"/>
  <c r="A104" i="1"/>
  <c r="H103" i="1"/>
  <c r="B104" i="1" l="1"/>
  <c r="A105" i="1"/>
  <c r="H104" i="1"/>
  <c r="G104" i="1"/>
  <c r="G105" i="1" l="1"/>
  <c r="H105" i="1"/>
  <c r="B105" i="1"/>
  <c r="A106" i="1"/>
  <c r="B106" i="1" l="1"/>
  <c r="A107" i="1"/>
  <c r="H106" i="1"/>
  <c r="G106" i="1"/>
  <c r="G107" i="1" l="1"/>
  <c r="B107" i="1"/>
  <c r="A108" i="1"/>
  <c r="H107" i="1"/>
  <c r="B108" i="1" l="1"/>
  <c r="A109" i="1"/>
  <c r="G108" i="1"/>
  <c r="H108" i="1"/>
  <c r="G109" i="1" l="1"/>
  <c r="H109" i="1"/>
  <c r="B109" i="1"/>
  <c r="A110" i="1"/>
  <c r="B110" i="1" l="1"/>
  <c r="A111" i="1"/>
  <c r="G110" i="1"/>
  <c r="H110" i="1"/>
  <c r="B111" i="1" l="1"/>
  <c r="A112" i="1"/>
  <c r="G111" i="1"/>
  <c r="H111" i="1"/>
  <c r="B112" i="1" l="1"/>
  <c r="A113" i="1"/>
  <c r="H112" i="1"/>
  <c r="G112" i="1"/>
  <c r="A114" i="1" l="1"/>
  <c r="G113" i="1"/>
  <c r="B113" i="1"/>
  <c r="H113" i="1"/>
  <c r="B114" i="1" l="1"/>
  <c r="A115" i="1"/>
  <c r="G114" i="1"/>
  <c r="H114" i="1"/>
  <c r="G115" i="1" l="1"/>
  <c r="B115" i="1"/>
  <c r="A116" i="1"/>
  <c r="H115" i="1"/>
  <c r="H116" i="1" l="1"/>
  <c r="B116" i="1"/>
  <c r="G116" i="1"/>
  <c r="A117" i="1"/>
  <c r="G117" i="1" l="1"/>
  <c r="H117" i="1"/>
  <c r="B117" i="1"/>
  <c r="A118" i="1"/>
  <c r="B118" i="1" l="1"/>
  <c r="A119" i="1"/>
  <c r="G118" i="1"/>
  <c r="H118" i="1"/>
  <c r="B119" i="1" l="1"/>
  <c r="G119" i="1"/>
  <c r="A120" i="1"/>
  <c r="H119" i="1"/>
  <c r="B120" i="1" l="1"/>
  <c r="G120" i="1"/>
  <c r="H120" i="1"/>
  <c r="A121" i="1"/>
  <c r="A122" i="1" l="1"/>
  <c r="G121" i="1"/>
  <c r="H121" i="1"/>
  <c r="B121" i="1"/>
  <c r="B122" i="1" l="1"/>
  <c r="A123" i="1"/>
  <c r="G122" i="1"/>
  <c r="H122" i="1"/>
  <c r="B123" i="1" l="1"/>
  <c r="A124" i="1"/>
  <c r="G123" i="1"/>
  <c r="H123" i="1"/>
  <c r="B124" i="1" l="1"/>
  <c r="A125" i="1"/>
  <c r="G124" i="1"/>
  <c r="K124" i="1"/>
  <c r="J124" i="1" s="1"/>
  <c r="H124" i="1"/>
  <c r="B125" i="1" l="1"/>
  <c r="H125" i="1"/>
  <c r="F3" i="1" s="1"/>
  <c r="F4" i="1" s="1"/>
  <c r="G125" i="1"/>
  <c r="E3" i="1" s="1"/>
  <c r="K125" i="1"/>
  <c r="J125" i="1" s="1"/>
  <c r="D3" i="1" l="1"/>
  <c r="H3" i="1"/>
  <c r="E4" i="1"/>
  <c r="A2" i="1" s="1"/>
  <c r="I33" i="1" l="1"/>
  <c r="G5" i="1"/>
</calcChain>
</file>

<file path=xl/sharedStrings.xml><?xml version="1.0" encoding="utf-8"?>
<sst xmlns="http://schemas.openxmlformats.org/spreadsheetml/2006/main" count="85" uniqueCount="83">
  <si>
    <t>v4.1 11may15</t>
  </si>
  <si>
    <t>Trip
Days</t>
  </si>
  <si>
    <t>Business Days</t>
  </si>
  <si>
    <t>Private Days</t>
  </si>
  <si>
    <t>Weekend
Days</t>
  </si>
  <si>
    <t>Days
Away</t>
  </si>
  <si>
    <t>Trip Private Days
Acceptable Limit</t>
  </si>
  <si>
    <t>Date</t>
  </si>
  <si>
    <t>Day</t>
  </si>
  <si>
    <t>Itinerary Item / Daily Activity Description</t>
  </si>
  <si>
    <t>Day Classification</t>
  </si>
  <si>
    <t>Day Type List</t>
  </si>
  <si>
    <t>Travel Day</t>
  </si>
  <si>
    <t>Travel Recovery Day</t>
  </si>
  <si>
    <t>Business Day</t>
  </si>
  <si>
    <t>Non business weekend day</t>
  </si>
  <si>
    <t>Private Day</t>
  </si>
  <si>
    <t>Error List</t>
  </si>
  <si>
    <t>Trip day threshhold</t>
  </si>
  <si>
    <t>Threshold Flag</t>
  </si>
  <si>
    <t>Private day thresholds</t>
  </si>
  <si>
    <t>Private day thresholds tolerence</t>
  </si>
  <si>
    <t>Review outcomes</t>
  </si>
  <si>
    <t>Based on the itinerary details entered, this trip is not likely to incur Fringe Benefits Tax (FBT)
on the FedUni sanctioned or funded travel and associated costs.</t>
  </si>
  <si>
    <t>Based on the itinerary details entered, this trip is not likely to incur Fringe Benefits Tax (FBT) on FedUni sanctioned or funded travel and associated costs.
However the number of Private Days is high for the trip and care needs to be taken that changes to the itinerary during the trip do not mean the number of Private Days exceeds the allowable limit, as this will cause FBT to be incurred.
A review of your travel plans may be advisable.</t>
  </si>
  <si>
    <t>tax</t>
  </si>
  <si>
    <r>
      <t xml:space="preserve">
Based on the current itinerary details,</t>
    </r>
    <r>
      <rPr>
        <b/>
        <sz val="8"/>
        <color theme="0"/>
        <rFont val="Arial"/>
        <family val="2"/>
      </rPr>
      <t xml:space="preserve"> this trip is likely to incur Fringe Benefits Tax (FBT)</t>
    </r>
    <r>
      <rPr>
        <sz val="8"/>
        <color theme="0"/>
        <rFont val="Arial"/>
        <family val="2"/>
      </rPr>
      <t xml:space="preserve"> on FedUni sanctioned or funded travel and associated costs due to the number of Private Days exceeding the allowable limit.
Please review your travel plans and either increase Business Days/decrease Private Days to bring the number of Private Days within acceptable limits
OR
make arrangements with the travel agent to pay of 50% of travel and associated costs of the trip.
</t>
    </r>
  </si>
  <si>
    <t>TRAVEL ITINERARY FBT SUMMARY</t>
  </si>
  <si>
    <t>TRAVEL ITINERARY DETAILS</t>
  </si>
  <si>
    <t>Destination</t>
  </si>
  <si>
    <t>Departure Date dd/mm/yyyy</t>
  </si>
  <si>
    <t>Return Date dd/mm/yyyy</t>
  </si>
  <si>
    <t>GENERAL</t>
  </si>
  <si>
    <t>DATA ENTRY</t>
  </si>
  <si>
    <t>The period of travel for which the number of days must be accounted for, is from the day on which the staff member departs their normal place of residence to begin the travel in relation to thier trip, until the day on which they return to their normal place of residence, after the completion of their trip.</t>
  </si>
  <si>
    <t>PERIOD OF TRAVEL</t>
  </si>
  <si>
    <t>INCIDENTAL PRIVATE TRAVEL</t>
  </si>
  <si>
    <t>Private Travel is travel which is primarily for private purposes, deemed to be for private purposes or not sanctioned by the University.</t>
  </si>
  <si>
    <t>Incidental Private Travel is the number of Private Travel days during a business trip, not including private weekend days, the total of which does not exceed the private day threshold for the trip.</t>
  </si>
  <si>
    <t>WHEN PRIVATE TRAVEL EXCEEDS INCIDENTAL PRIVATE TRAVEL LIMITS</t>
  </si>
  <si>
    <t>Consultancy, teaching award and similar funds held within the University cannot be used to pay for the travel and associated costs of a Dual Purpose trip.</t>
  </si>
  <si>
    <t>TRAVEL AND ASSOCIATED COSTS</t>
  </si>
  <si>
    <t>Travel and associated costs are all outbound and inbound travel costs to be incurred for the trip which relate to the travel of the staff member from their normal place of residence to their accommodation at their destination and from their destination accommodation back to their normal place of residence.</t>
  </si>
  <si>
    <t>Examples of these costs include but are not limited to the cost of return airfares, arrival and departure taxes, fuel levies and fees, airport shuttles, taxis and parking.</t>
  </si>
  <si>
    <t>BUSINESS DAYS</t>
  </si>
  <si>
    <t>University business is any activity of business, educational or professional nature sanctioned by the University. Examples of business related activities include but are not limited to:- attending a business related conference, presenting a paper at a business related conference, research, teaching and lecturing, business meetings.</t>
  </si>
  <si>
    <t>TRAVEL (TRANSIT) DAYS</t>
  </si>
  <si>
    <t>Travel days for business purpose travel are classified as Business Days.</t>
  </si>
  <si>
    <t xml:space="preserve">A maximum of two (2) days is allowed for continuous travel from or to Australia, travel days in excess of this are counted as Private days unless it can be shown there are or were exceptional circumstances. </t>
  </si>
  <si>
    <t>Exceptional circumstances can include additional shuttle flights within a country, unforseen strikes, stoppages or delays etc.</t>
  </si>
  <si>
    <t>Travel days during a trip to or from a Recreation Leave or Private Days destination are classified as Private Days.</t>
  </si>
  <si>
    <t>RECOVERY DAY</t>
  </si>
  <si>
    <t>The day immediately following the completion of continuous international air travel from or to Australia, which would otherwise be classified as a Private Day may be classified by a staff member as a Business Day where that day is used for physical recovery.</t>
  </si>
  <si>
    <t>No recovery days are considered necessary for domestic travel within Australia or travel to New Zealand.</t>
  </si>
  <si>
    <t>PRIVATE DAYS</t>
  </si>
  <si>
    <t>Weekends, Public Holidays and Festivals days in the country in which a staff member is travelling are not classified as Private Days.</t>
  </si>
  <si>
    <t>Travel to or from a Recreation Leave or Private Day destination are Private Days and the cost of travel is a private cost.</t>
  </si>
  <si>
    <t>University close down period, days of booked recreation leave, time off in lieu and flexi days are Private Days.</t>
  </si>
  <si>
    <t>ANNUAL LEAVE</t>
  </si>
  <si>
    <t>A staff member planning a trip which includes Private Days must use their accrued Annual Leave for those private days.</t>
  </si>
  <si>
    <t>If a staff member does not have enough accrued Annual Leave days to cover any Private Days in a trip, the Private Days will need to be taken as un-paid leave days.</t>
  </si>
  <si>
    <t>TRAVEL DIARY</t>
  </si>
  <si>
    <t>Where the staff member is away for six (6) or more nights, this document is required by the ATO to substantiate the business purpose of travel a Travel Diary is required to be completed and signed by a staff member for all University related travel.</t>
  </si>
  <si>
    <t>Please complete all Yellow fields starting with Traveller Name</t>
  </si>
  <si>
    <t>Traveller Name</t>
  </si>
  <si>
    <t>Incomplete: Please insert destination Country/Countries in cell C8</t>
  </si>
  <si>
    <t>Incomplete: Please enter the Departure Date in cell G7</t>
  </si>
  <si>
    <t>Incomplete: Please enter the Return Date in cell G8</t>
  </si>
  <si>
    <t>Incomplete: Each day of travel must have a Description and Classification</t>
  </si>
  <si>
    <t>Incomplete fields in Travel Itinerary Details. Please complete all relevant fields to calculate FBT status.</t>
  </si>
  <si>
    <r>
      <t>Only enter data into the</t>
    </r>
    <r>
      <rPr>
        <b/>
        <sz val="10"/>
        <color rgb="FFEBA411"/>
        <rFont val="Arial"/>
        <family val="2"/>
      </rPr>
      <t xml:space="preserve"> </t>
    </r>
    <r>
      <rPr>
        <b/>
        <sz val="11"/>
        <color rgb="FFEBA411"/>
        <rFont val="Arial"/>
        <family val="2"/>
      </rPr>
      <t>YELLOW</t>
    </r>
    <r>
      <rPr>
        <sz val="11"/>
        <color theme="7"/>
        <rFont val="Arial"/>
        <family val="2"/>
      </rPr>
      <t xml:space="preserve"> </t>
    </r>
    <r>
      <rPr>
        <sz val="10"/>
        <rFont val="Arial"/>
        <family val="2"/>
      </rPr>
      <t>fields. Each section field must be completed for the FBT Summary to calculate properly.</t>
    </r>
  </si>
  <si>
    <t>The intention of this Calculator is to assist employees of the University in determining whether Fringe Benefits Tax (FBT) is likely to be incurred on travel costs paid, reimbursed or sanctioned by the University, for travel which includes private travel components.</t>
  </si>
  <si>
    <t>A copy of a completed Travel Calculator &amp; Diary should accompany the staff member's application for travel so approvers are aware of any FBT implications.</t>
  </si>
  <si>
    <t>This Calculator should not be relied upon as the sole source of advice when planning business travel which includes private travel.</t>
  </si>
  <si>
    <t>The Private Day threshold considered to be incidental private travel, when total days away are 21 days or more (not including public holidays) is 30%.</t>
  </si>
  <si>
    <t>The Private Day threshold considered to be incidental private travel, when total days away are 20 days or less (not including public holidays) is 25%.</t>
  </si>
  <si>
    <t>Where the amount of Private Days exceed the Incidental Private Travel threshold, the trip is deemed to be a Dual Purpose trip and the travel and associated costs will be subject to FBT.</t>
  </si>
  <si>
    <t>Where it has been determined that a trip is Dual Purpose, the staff member undertaking the trip will be required to pay for 50% of the travel and associated costs of the trip, which will mitigate a FBT liability for the University.</t>
  </si>
  <si>
    <t>Where a staff member is required to pay for 50% of the travel and associated costs of a trip, the amount must be paid up directly to the TMC.  The University should not be required to invoice the traveller for reimbursement.</t>
  </si>
  <si>
    <t>A Business Day is any day where University Business related activities are undertaken by a staff member for an aggregate period exceeding 3 hours, not including meal times and rest breaks.</t>
  </si>
  <si>
    <t>Private Days are days where there is less than 3 hours official business conducted.</t>
  </si>
  <si>
    <t>The Travel Calculator &amp; Diary forms a Travel Diary upon return from travel.  It should be checked and altered if any changes to the itinerary have occured and then submitted via a Claim Report in Concur.</t>
  </si>
  <si>
    <t>The Travel Calculator &amp; Diary, once completed, will need to be converted to a PDF file to attach as a 'Travel Diary' expense type in a Concur Claim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</si>
</sst>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d\-mmm\-yy;@"/>
    <numFmt numFmtId="165" formatCode="0.0%"/>
    <numFmt numFmtId="166" formatCode="ddd"/>
  </numFmts>
  <fonts count="23" x14ac:knownFonts="1">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b/>
      <sz val="8"/>
      <color theme="3" tint="0.59999389629810485"/>
      <name val="Arial"/>
      <family val="2"/>
    </font>
    <font>
      <b/>
      <sz val="8"/>
      <color rgb="FFFF0000"/>
      <name val="Arial"/>
      <family val="2"/>
    </font>
    <font>
      <sz val="8"/>
      <color theme="1"/>
      <name val="Arial"/>
      <family val="2"/>
    </font>
    <font>
      <sz val="8"/>
      <color theme="0" tint="-0.249977111117893"/>
      <name val="Arial"/>
      <family val="2"/>
    </font>
    <font>
      <b/>
      <sz val="11"/>
      <color rgb="FFFF0000"/>
      <name val="Arial"/>
      <family val="2"/>
    </font>
    <font>
      <sz val="8"/>
      <color theme="0"/>
      <name val="Arial"/>
      <family val="2"/>
    </font>
    <font>
      <b/>
      <sz val="8"/>
      <color theme="0"/>
      <name val="Arial"/>
      <family val="2"/>
    </font>
    <font>
      <b/>
      <sz val="12"/>
      <color theme="0"/>
      <name val="Arial"/>
      <family val="2"/>
    </font>
    <font>
      <sz val="12"/>
      <color theme="0"/>
      <name val="Arial"/>
      <family val="2"/>
    </font>
    <font>
      <b/>
      <sz val="11"/>
      <color theme="0"/>
      <name val="Arial"/>
      <family val="2"/>
    </font>
    <font>
      <b/>
      <sz val="9"/>
      <color theme="0"/>
      <name val="Arial"/>
      <family val="2"/>
    </font>
    <font>
      <sz val="10"/>
      <color theme="1"/>
      <name val="Arial"/>
      <family val="2"/>
    </font>
    <font>
      <sz val="11"/>
      <color theme="7"/>
      <name val="Arial"/>
      <family val="2"/>
    </font>
    <font>
      <sz val="10"/>
      <name val="Arial"/>
      <family val="2"/>
    </font>
    <font>
      <b/>
      <sz val="9"/>
      <color rgb="FFEBA411"/>
      <name val="Arial"/>
      <family val="2"/>
    </font>
    <font>
      <sz val="11"/>
      <color theme="0"/>
      <name val="Arial"/>
      <family val="2"/>
    </font>
    <font>
      <b/>
      <sz val="10"/>
      <color rgb="FFEBA411"/>
      <name val="Arial"/>
      <family val="2"/>
    </font>
    <font>
      <b/>
      <sz val="11"/>
      <color rgb="FFEBA411"/>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41243"/>
        <bgColor indexed="64"/>
      </patternFill>
    </fill>
    <fill>
      <patternFill patternType="solid">
        <fgColor rgb="FFEBA41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ck">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164" fontId="2" fillId="3" borderId="2" xfId="0" applyNumberFormat="1" applyFont="1" applyFill="1" applyBorder="1" applyAlignment="1" applyProtection="1">
      <alignment horizontal="right" vertical="center"/>
    </xf>
    <xf numFmtId="164" fontId="2" fillId="2" borderId="2" xfId="0" applyNumberFormat="1" applyFont="1" applyFill="1" applyBorder="1" applyAlignment="1" applyProtection="1">
      <alignment vertical="center"/>
    </xf>
    <xf numFmtId="0" fontId="3" fillId="0" borderId="4" xfId="0" applyFont="1" applyFill="1" applyBorder="1" applyProtection="1"/>
    <xf numFmtId="0" fontId="3" fillId="0" borderId="0" xfId="0" applyFont="1" applyProtection="1"/>
    <xf numFmtId="164" fontId="3" fillId="2" borderId="0" xfId="0" applyNumberFormat="1" applyFont="1" applyFill="1" applyAlignment="1" applyProtection="1">
      <alignment horizontal="center"/>
    </xf>
    <xf numFmtId="164" fontId="3" fillId="2" borderId="5" xfId="0" applyNumberFormat="1" applyFont="1" applyFill="1" applyBorder="1" applyAlignment="1" applyProtection="1">
      <alignment horizontal="center"/>
    </xf>
    <xf numFmtId="164" fontId="3" fillId="2" borderId="1" xfId="0" applyNumberFormat="1" applyFont="1" applyFill="1" applyBorder="1" applyAlignment="1" applyProtection="1">
      <alignment horizontal="center"/>
    </xf>
    <xf numFmtId="164" fontId="3" fillId="2" borderId="8" xfId="0" applyNumberFormat="1" applyFont="1" applyFill="1" applyBorder="1" applyAlignment="1" applyProtection="1">
      <alignment horizontal="center"/>
    </xf>
    <xf numFmtId="0" fontId="5" fillId="0"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xf>
    <xf numFmtId="0" fontId="6" fillId="0" borderId="4" xfId="0" applyFont="1" applyFill="1" applyBorder="1" applyProtection="1"/>
    <xf numFmtId="0" fontId="3" fillId="4" borderId="4" xfId="0" applyFont="1" applyFill="1" applyBorder="1" applyAlignment="1" applyProtection="1">
      <alignment horizontal="center"/>
    </xf>
    <xf numFmtId="164" fontId="4" fillId="2" borderId="6"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164" fontId="3" fillId="3" borderId="10" xfId="0" applyNumberFormat="1" applyFont="1" applyFill="1" applyBorder="1" applyAlignment="1" applyProtection="1">
      <alignment horizontal="center"/>
    </xf>
    <xf numFmtId="164" fontId="3" fillId="3" borderId="11" xfId="0" applyNumberFormat="1" applyFont="1" applyFill="1" applyBorder="1" applyAlignment="1" applyProtection="1">
      <alignment horizontal="center"/>
    </xf>
    <xf numFmtId="164" fontId="3" fillId="3" borderId="12" xfId="0" applyNumberFormat="1" applyFont="1" applyFill="1" applyBorder="1" applyAlignment="1" applyProtection="1">
      <alignment horizontal="center"/>
    </xf>
    <xf numFmtId="164" fontId="3" fillId="3" borderId="13" xfId="0" applyNumberFormat="1" applyFont="1" applyFill="1" applyBorder="1" applyAlignment="1" applyProtection="1">
      <alignment horizontal="center"/>
    </xf>
    <xf numFmtId="165" fontId="3" fillId="0" borderId="0" xfId="0" applyNumberFormat="1" applyFont="1" applyProtection="1"/>
    <xf numFmtId="164" fontId="4" fillId="2" borderId="0" xfId="0" applyNumberFormat="1" applyFont="1" applyFill="1" applyBorder="1" applyAlignment="1" applyProtection="1">
      <alignment horizontal="center"/>
    </xf>
    <xf numFmtId="164" fontId="3" fillId="3" borderId="10" xfId="0" applyNumberFormat="1" applyFont="1" applyFill="1" applyBorder="1" applyAlignment="1" applyProtection="1">
      <alignment horizontal="left"/>
    </xf>
    <xf numFmtId="164" fontId="3" fillId="3" borderId="0" xfId="0" applyNumberFormat="1" applyFont="1" applyFill="1" applyBorder="1" applyAlignment="1" applyProtection="1">
      <alignment horizontal="left"/>
    </xf>
    <xf numFmtId="164" fontId="3" fillId="3" borderId="11" xfId="0" applyNumberFormat="1" applyFont="1" applyFill="1" applyBorder="1" applyAlignment="1" applyProtection="1">
      <alignment horizontal="left"/>
    </xf>
    <xf numFmtId="164" fontId="3" fillId="3" borderId="14" xfId="0" applyNumberFormat="1" applyFont="1" applyFill="1" applyBorder="1" applyAlignment="1" applyProtection="1">
      <alignment horizontal="left"/>
    </xf>
    <xf numFmtId="164" fontId="4" fillId="2" borderId="7" xfId="0" applyNumberFormat="1" applyFont="1" applyFill="1" applyBorder="1" applyAlignment="1" applyProtection="1">
      <alignment horizontal="center"/>
    </xf>
    <xf numFmtId="0" fontId="3" fillId="3" borderId="3" xfId="0" applyNumberFormat="1" applyFont="1" applyFill="1" applyBorder="1" applyAlignment="1" applyProtection="1">
      <alignment horizontal="center" vertical="center"/>
    </xf>
    <xf numFmtId="0" fontId="3" fillId="4" borderId="9" xfId="0" applyNumberFormat="1" applyFont="1" applyFill="1" applyBorder="1" applyAlignment="1" applyProtection="1">
      <alignment horizontal="center"/>
    </xf>
    <xf numFmtId="164" fontId="4" fillId="2" borderId="9" xfId="0" applyNumberFormat="1" applyFont="1" applyFill="1" applyBorder="1" applyAlignment="1" applyProtection="1">
      <alignment horizontal="center"/>
    </xf>
    <xf numFmtId="9" fontId="4" fillId="3" borderId="10" xfId="1" applyFont="1" applyFill="1" applyBorder="1" applyAlignment="1" applyProtection="1">
      <alignment horizontal="center"/>
    </xf>
    <xf numFmtId="9" fontId="4" fillId="3" borderId="14" xfId="1" applyFont="1" applyFill="1" applyBorder="1" applyAlignment="1" applyProtection="1">
      <alignment horizontal="center"/>
    </xf>
    <xf numFmtId="164" fontId="4" fillId="2" borderId="0" xfId="0" applyNumberFormat="1" applyFont="1" applyFill="1" applyAlignment="1" applyProtection="1">
      <alignment horizontal="center"/>
    </xf>
    <xf numFmtId="165" fontId="3" fillId="3" borderId="0" xfId="1" applyNumberFormat="1" applyFont="1" applyFill="1" applyAlignment="1" applyProtection="1">
      <alignment horizontal="center"/>
    </xf>
    <xf numFmtId="164" fontId="3" fillId="2" borderId="11" xfId="0" applyNumberFormat="1" applyFont="1" applyFill="1" applyBorder="1" applyAlignment="1" applyProtection="1">
      <alignment horizontal="left"/>
    </xf>
    <xf numFmtId="164" fontId="3" fillId="0" borderId="0" xfId="0" applyNumberFormat="1" applyFont="1" applyAlignment="1" applyProtection="1">
      <alignment horizontal="center"/>
    </xf>
    <xf numFmtId="0" fontId="3" fillId="0" borderId="0" xfId="0" applyFont="1" applyAlignment="1" applyProtection="1">
      <alignment horizontal="center"/>
    </xf>
    <xf numFmtId="164" fontId="4" fillId="5" borderId="1" xfId="0" applyNumberFormat="1" applyFont="1" applyFill="1" applyBorder="1" applyAlignment="1" applyProtection="1">
      <alignment horizontal="center"/>
    </xf>
    <xf numFmtId="164" fontId="8" fillId="5" borderId="0" xfId="0" applyNumberFormat="1" applyFont="1" applyFill="1" applyAlignment="1" applyProtection="1">
      <alignment horizontal="center"/>
    </xf>
    <xf numFmtId="164" fontId="3" fillId="5" borderId="0" xfId="0" applyNumberFormat="1" applyFont="1" applyFill="1" applyAlignment="1" applyProtection="1">
      <alignment horizontal="center"/>
    </xf>
    <xf numFmtId="0" fontId="3" fillId="5" borderId="0" xfId="0" applyFont="1" applyFill="1" applyAlignment="1" applyProtection="1">
      <alignment horizontal="center"/>
    </xf>
    <xf numFmtId="0" fontId="3" fillId="0" borderId="0" xfId="0" applyFont="1" applyFill="1" applyBorder="1" applyProtection="1"/>
    <xf numFmtId="0" fontId="10" fillId="6" borderId="15" xfId="0" applyNumberFormat="1" applyFont="1" applyFill="1" applyBorder="1" applyAlignment="1" applyProtection="1">
      <alignment horizontal="center" vertical="top" wrapText="1"/>
    </xf>
    <xf numFmtId="0" fontId="10" fillId="6" borderId="16" xfId="0" applyNumberFormat="1" applyFont="1" applyFill="1" applyBorder="1" applyAlignment="1" applyProtection="1">
      <alignment horizontal="center" vertical="top" wrapText="1"/>
    </xf>
    <xf numFmtId="0" fontId="13" fillId="7" borderId="17" xfId="0" applyFont="1" applyFill="1" applyBorder="1" applyAlignment="1" applyProtection="1">
      <alignment horizontal="center" vertical="center"/>
    </xf>
    <xf numFmtId="0" fontId="13" fillId="7" borderId="17" xfId="0" applyNumberFormat="1" applyFont="1" applyFill="1" applyBorder="1" applyAlignment="1" applyProtection="1">
      <alignment horizontal="center" vertical="center"/>
    </xf>
    <xf numFmtId="164" fontId="3" fillId="5" borderId="17" xfId="0" applyNumberFormat="1" applyFont="1" applyFill="1" applyBorder="1" applyAlignment="1" applyProtection="1">
      <alignment horizontal="center"/>
    </xf>
    <xf numFmtId="166" fontId="3" fillId="5" borderId="17" xfId="0" applyNumberFormat="1" applyFont="1" applyFill="1" applyBorder="1" applyAlignment="1" applyProtection="1">
      <alignment horizontal="center"/>
    </xf>
    <xf numFmtId="164" fontId="4" fillId="2" borderId="3" xfId="0" applyNumberFormat="1" applyFont="1" applyFill="1" applyBorder="1" applyAlignment="1" applyProtection="1">
      <alignment horizontal="center"/>
    </xf>
    <xf numFmtId="0" fontId="7" fillId="5" borderId="17" xfId="0" applyFont="1" applyFill="1" applyBorder="1" applyAlignment="1" applyProtection="1">
      <alignment horizontal="center"/>
    </xf>
    <xf numFmtId="0" fontId="16" fillId="0" borderId="0" xfId="0" applyFont="1"/>
    <xf numFmtId="0" fontId="16" fillId="0" borderId="0" xfId="0" applyFont="1" applyAlignment="1">
      <alignment wrapText="1"/>
    </xf>
    <xf numFmtId="0" fontId="16" fillId="0" borderId="0" xfId="0" applyFont="1" applyAlignment="1"/>
    <xf numFmtId="164" fontId="15" fillId="8" borderId="0" xfId="0" applyNumberFormat="1"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15" fillId="8" borderId="0" xfId="0" applyFont="1" applyFill="1" applyBorder="1" applyAlignment="1" applyProtection="1">
      <alignment horizontal="center" wrapText="1"/>
    </xf>
    <xf numFmtId="0" fontId="4" fillId="8" borderId="0" xfId="0" applyNumberFormat="1" applyFont="1" applyFill="1" applyBorder="1" applyAlignment="1" applyProtection="1">
      <alignment horizontal="center" vertical="center"/>
    </xf>
    <xf numFmtId="164" fontId="4" fillId="8" borderId="0" xfId="0" applyNumberFormat="1" applyFont="1" applyFill="1" applyBorder="1" applyAlignment="1" applyProtection="1">
      <alignment horizontal="center" vertical="center"/>
    </xf>
    <xf numFmtId="164" fontId="11" fillId="8" borderId="0" xfId="0" applyNumberFormat="1" applyFont="1" applyFill="1" applyBorder="1" applyAlignment="1" applyProtection="1">
      <alignment horizontal="center" vertical="center" wrapText="1"/>
    </xf>
    <xf numFmtId="0" fontId="11" fillId="8" borderId="0" xfId="0" applyFont="1" applyFill="1" applyBorder="1" applyAlignment="1" applyProtection="1">
      <alignment horizontal="center" vertical="center" wrapText="1"/>
    </xf>
    <xf numFmtId="164" fontId="4" fillId="9" borderId="17" xfId="0" applyNumberFormat="1" applyFont="1" applyFill="1" applyBorder="1" applyAlignment="1" applyProtection="1">
      <alignment vertical="center"/>
      <protection locked="0"/>
    </xf>
    <xf numFmtId="164" fontId="3" fillId="9" borderId="17" xfId="0" applyNumberFormat="1" applyFont="1" applyFill="1" applyBorder="1" applyAlignment="1" applyProtection="1">
      <alignment horizontal="left"/>
      <protection locked="0"/>
    </xf>
    <xf numFmtId="164" fontId="10" fillId="9" borderId="17" xfId="0" applyNumberFormat="1" applyFont="1" applyFill="1" applyBorder="1" applyAlignment="1" applyProtection="1">
      <alignment horizontal="left"/>
      <protection locked="0"/>
    </xf>
    <xf numFmtId="0" fontId="3" fillId="4" borderId="4"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14" fillId="8" borderId="0" xfId="0" applyFont="1" applyFill="1"/>
    <xf numFmtId="0" fontId="14" fillId="8" borderId="0" xfId="0" applyFont="1" applyFill="1" applyAlignment="1">
      <alignment wrapText="1"/>
    </xf>
    <xf numFmtId="164" fontId="7" fillId="9" borderId="22" xfId="0" applyNumberFormat="1" applyFont="1" applyFill="1" applyBorder="1" applyAlignment="1" applyProtection="1">
      <alignment horizontal="left"/>
      <protection locked="0"/>
    </xf>
    <xf numFmtId="164" fontId="7" fillId="9" borderId="21" xfId="0" applyNumberFormat="1" applyFont="1" applyFill="1" applyBorder="1" applyAlignment="1" applyProtection="1">
      <alignment horizontal="left"/>
      <protection locked="0"/>
    </xf>
    <xf numFmtId="164" fontId="7" fillId="9" borderId="20" xfId="0" applyNumberFormat="1" applyFont="1" applyFill="1" applyBorder="1" applyAlignment="1" applyProtection="1">
      <alignment horizontal="left"/>
      <protection locked="0"/>
    </xf>
    <xf numFmtId="164" fontId="7" fillId="9" borderId="17" xfId="0" applyNumberFormat="1" applyFont="1" applyFill="1" applyBorder="1" applyAlignment="1" applyProtection="1">
      <alignment horizontal="left"/>
      <protection locked="0"/>
    </xf>
    <xf numFmtId="164" fontId="12" fillId="8" borderId="0" xfId="0" applyNumberFormat="1" applyFont="1" applyFill="1" applyBorder="1" applyAlignment="1" applyProtection="1">
      <alignment horizontal="left" vertical="center"/>
    </xf>
    <xf numFmtId="0" fontId="19" fillId="8" borderId="4" xfId="0" applyNumberFormat="1" applyFont="1" applyFill="1" applyBorder="1" applyAlignment="1" applyProtection="1">
      <alignment horizontal="center" vertical="center" wrapText="1"/>
    </xf>
    <xf numFmtId="0" fontId="19" fillId="8" borderId="0" xfId="0" applyNumberFormat="1" applyFont="1" applyFill="1" applyBorder="1" applyAlignment="1" applyProtection="1">
      <alignment horizontal="center" vertical="center" wrapText="1"/>
    </xf>
    <xf numFmtId="165" fontId="14" fillId="7" borderId="17" xfId="1" applyNumberFormat="1" applyFont="1" applyFill="1" applyBorder="1" applyAlignment="1" applyProtection="1">
      <alignment horizontal="center" vertical="center"/>
    </xf>
    <xf numFmtId="165" fontId="14" fillId="7" borderId="18" xfId="1" applyNumberFormat="1" applyFont="1" applyFill="1" applyBorder="1" applyAlignment="1" applyProtection="1">
      <alignment horizontal="center" vertical="center"/>
    </xf>
    <xf numFmtId="165" fontId="9" fillId="7" borderId="17" xfId="1" applyNumberFormat="1" applyFont="1" applyFill="1" applyBorder="1" applyAlignment="1" applyProtection="1">
      <alignment horizontal="center" vertical="center"/>
    </xf>
    <xf numFmtId="165" fontId="9" fillId="7" borderId="18" xfId="1" applyNumberFormat="1" applyFont="1" applyFill="1" applyBorder="1" applyAlignment="1" applyProtection="1">
      <alignment horizontal="center" vertical="center"/>
    </xf>
    <xf numFmtId="0" fontId="11" fillId="8" borderId="22" xfId="0" applyFont="1" applyFill="1" applyBorder="1" applyAlignment="1" applyProtection="1">
      <alignment horizontal="center" vertical="center" wrapText="1"/>
    </xf>
    <xf numFmtId="0" fontId="11" fillId="8" borderId="20" xfId="0" applyFont="1" applyFill="1" applyBorder="1" applyAlignment="1" applyProtection="1">
      <alignment horizontal="center" vertical="center"/>
    </xf>
    <xf numFmtId="9" fontId="20" fillId="7" borderId="18" xfId="1" applyFont="1" applyFill="1" applyBorder="1" applyAlignment="1" applyProtection="1">
      <alignment horizontal="center" vertical="center"/>
    </xf>
    <xf numFmtId="0" fontId="15" fillId="8" borderId="4" xfId="0" applyNumberFormat="1" applyFont="1" applyFill="1" applyBorder="1" applyAlignment="1" applyProtection="1">
      <alignment horizontal="right" vertical="center"/>
    </xf>
    <xf numFmtId="0" fontId="15" fillId="8" borderId="0" xfId="0" applyNumberFormat="1" applyFont="1" applyFill="1" applyBorder="1" applyAlignment="1" applyProtection="1">
      <alignment horizontal="right" vertical="center"/>
    </xf>
    <xf numFmtId="164" fontId="15" fillId="8" borderId="0" xfId="0" applyNumberFormat="1" applyFont="1" applyFill="1" applyBorder="1" applyAlignment="1" applyProtection="1">
      <alignment horizontal="right" vertical="center"/>
    </xf>
    <xf numFmtId="164" fontId="15" fillId="8" borderId="0" xfId="0" applyNumberFormat="1" applyFont="1" applyFill="1" applyBorder="1" applyAlignment="1" applyProtection="1">
      <alignment horizontal="right"/>
    </xf>
    <xf numFmtId="0" fontId="12" fillId="8" borderId="19" xfId="0" applyNumberFormat="1" applyFont="1" applyFill="1" applyBorder="1" applyAlignment="1" applyProtection="1">
      <alignment horizontal="left" vertical="center" wrapText="1"/>
    </xf>
    <xf numFmtId="164" fontId="11" fillId="8" borderId="0" xfId="0" applyNumberFormat="1" applyFont="1" applyFill="1" applyBorder="1" applyAlignment="1" applyProtection="1">
      <alignment horizontal="center" vertical="center" wrapText="1"/>
    </xf>
    <xf numFmtId="164" fontId="3" fillId="9" borderId="17" xfId="0" applyNumberFormat="1" applyFont="1" applyFill="1" applyBorder="1" applyAlignment="1" applyProtection="1">
      <alignment horizontal="center" vertical="center"/>
      <protection locked="0"/>
    </xf>
  </cellXfs>
  <cellStyles count="2">
    <cellStyle name="Normal" xfId="0" builtinId="0"/>
    <cellStyle name="Percent" xfId="1" builtinId="5"/>
  </cellStyles>
  <dxfs count="2">
    <dxf>
      <font>
        <b/>
        <i val="0"/>
        <color rgb="FFFF0000"/>
      </font>
    </dxf>
    <dxf>
      <font>
        <b/>
        <i val="0"/>
        <color rgb="FFFF0000"/>
      </font>
    </dxf>
  </dxfs>
  <tableStyles count="0" defaultTableStyle="TableStyleMedium2" defaultPivotStyle="PivotStyleLight16"/>
  <colors>
    <mruColors>
      <color rgb="FFEBA411"/>
      <color rgb="FFEB6F1B"/>
      <color rgb="FF041243"/>
      <color rgb="FF0060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L130"/>
  <sheetViews>
    <sheetView showGridLines="0" tabSelected="1" showRuler="0" view="pageLayout" zoomScaleNormal="100" workbookViewId="0">
      <selection activeCell="C7" sqref="C7"/>
    </sheetView>
  </sheetViews>
  <sheetFormatPr defaultColWidth="8" defaultRowHeight="11.25" outlineLevelRow="1" outlineLevelCol="1" x14ac:dyDescent="0.2"/>
  <cols>
    <col min="1" max="1" width="10.42578125" style="34" customWidth="1"/>
    <col min="2" max="2" width="10" style="34" customWidth="1"/>
    <col min="3" max="3" width="61.85546875" style="34" customWidth="1"/>
    <col min="4" max="6" width="8.42578125" style="34" customWidth="1"/>
    <col min="7" max="8" width="8.42578125" style="35" customWidth="1"/>
    <col min="9" max="9" width="100.42578125" style="34" hidden="1" customWidth="1" outlineLevel="1"/>
    <col min="10" max="10" width="21.5703125" style="34" hidden="1" customWidth="1" outlineLevel="1"/>
    <col min="11" max="11" width="1.28515625" style="40" hidden="1" customWidth="1" collapsed="1"/>
    <col min="12" max="16384" width="8" style="4"/>
  </cols>
  <sheetData>
    <row r="1" spans="1:11" ht="24" customHeight="1" thickBot="1" x14ac:dyDescent="0.25">
      <c r="A1" s="70" t="s">
        <v>27</v>
      </c>
      <c r="B1" s="70"/>
      <c r="C1" s="70"/>
      <c r="D1" s="70"/>
      <c r="E1" s="70"/>
      <c r="F1" s="70"/>
      <c r="G1" s="70"/>
      <c r="H1" s="70"/>
      <c r="I1" s="1" t="s">
        <v>0</v>
      </c>
      <c r="J1" s="2"/>
      <c r="K1" s="3"/>
    </row>
    <row r="2" spans="1:11" ht="24" customHeight="1" thickBot="1" x14ac:dyDescent="0.25">
      <c r="A2" s="71" t="str">
        <f>IF(C7="",I20,IF(C8="",I21,IF(G7="",I22,IF(G8="",I23,
IF(SUM(J7:J125)&gt;0,I25,
IF(D3&lt;=I31,IF(AND(E4&gt;=(1-I35),E4&lt;=((1-I35)*(1+I38))),I128,IF(E4&lt;(1-I35),I129,I127)),
IF(AND(E4&gt;=(1-I36),E4&lt;((1-I36)*(1+I38))),I128,IF(E4&lt;(1-I36),I129,I127))))))))</f>
        <v>Please complete all Yellow fields starting with Traveller Name</v>
      </c>
      <c r="B2" s="72"/>
      <c r="C2" s="72"/>
      <c r="D2" s="52" t="s">
        <v>1</v>
      </c>
      <c r="E2" s="53" t="s">
        <v>2</v>
      </c>
      <c r="F2" s="53" t="s">
        <v>3</v>
      </c>
      <c r="G2" s="54" t="s">
        <v>4</v>
      </c>
      <c r="H2" s="53" t="s">
        <v>5</v>
      </c>
      <c r="I2" s="5"/>
      <c r="J2" s="6"/>
      <c r="K2" s="3"/>
    </row>
    <row r="3" spans="1:11" ht="35.1" customHeight="1" thickBot="1" x14ac:dyDescent="0.25">
      <c r="A3" s="71"/>
      <c r="B3" s="72"/>
      <c r="C3" s="72"/>
      <c r="D3" s="44">
        <f>SUM(E3:F3)</f>
        <v>0</v>
      </c>
      <c r="E3" s="43">
        <f>SUM(G10:G125)</f>
        <v>0</v>
      </c>
      <c r="F3" s="43">
        <f>SUM(H10:H125)</f>
        <v>0</v>
      </c>
      <c r="G3" s="43">
        <f>COUNTIF(D10:D125,$I$14)</f>
        <v>0</v>
      </c>
      <c r="H3" s="43">
        <f>SUM(G3,E3:F3)</f>
        <v>0</v>
      </c>
      <c r="I3" s="5"/>
      <c r="J3" s="7"/>
      <c r="K3" s="3"/>
    </row>
    <row r="4" spans="1:11" ht="24" customHeight="1" thickBot="1" x14ac:dyDescent="0.25">
      <c r="A4" s="71"/>
      <c r="B4" s="72"/>
      <c r="C4" s="72"/>
      <c r="D4" s="55"/>
      <c r="E4" s="73" t="str">
        <f>IF(G7="","",E3/D3)</f>
        <v/>
      </c>
      <c r="F4" s="75" t="str">
        <f>IF(G7="","",F3/SUM($E$3:$F$3))</f>
        <v/>
      </c>
      <c r="G4" s="77" t="s">
        <v>6</v>
      </c>
      <c r="H4" s="78"/>
      <c r="I4" s="5"/>
      <c r="J4" s="8"/>
      <c r="K4" s="3"/>
    </row>
    <row r="5" spans="1:11" ht="20.25" customHeight="1" thickBot="1" x14ac:dyDescent="0.25">
      <c r="A5" s="71"/>
      <c r="B5" s="72"/>
      <c r="C5" s="72"/>
      <c r="D5" s="56"/>
      <c r="E5" s="74"/>
      <c r="F5" s="76"/>
      <c r="G5" s="79">
        <f>IF(D3&lt;=20,I35,I36)</f>
        <v>0.25</v>
      </c>
      <c r="H5" s="79"/>
      <c r="I5" s="5"/>
      <c r="J5" s="8"/>
      <c r="K5" s="3"/>
    </row>
    <row r="6" spans="1:11" ht="29.25" customHeight="1" thickTop="1" thickBot="1" x14ac:dyDescent="0.25">
      <c r="A6" s="84" t="s">
        <v>28</v>
      </c>
      <c r="B6" s="84"/>
      <c r="C6" s="84"/>
      <c r="D6" s="84"/>
      <c r="E6" s="84"/>
      <c r="F6" s="84"/>
      <c r="G6" s="84"/>
      <c r="H6" s="84"/>
      <c r="I6" s="5"/>
      <c r="J6" s="8"/>
      <c r="K6" s="9"/>
    </row>
    <row r="7" spans="1:11" ht="18" customHeight="1" x14ac:dyDescent="0.2">
      <c r="A7" s="80" t="s">
        <v>64</v>
      </c>
      <c r="B7" s="81"/>
      <c r="C7" s="59"/>
      <c r="D7" s="82" t="s">
        <v>30</v>
      </c>
      <c r="E7" s="82"/>
      <c r="F7" s="82"/>
      <c r="G7" s="86"/>
      <c r="H7" s="86"/>
      <c r="I7" s="5"/>
      <c r="J7" s="10">
        <f t="shared" ref="J7:J76" si="0">IF(K7&lt;&gt;"",1,0)</f>
        <v>1</v>
      </c>
      <c r="K7" s="11" t="str">
        <f>IF(C7="",I20,"")</f>
        <v>Please complete all Yellow fields starting with Traveller Name</v>
      </c>
    </row>
    <row r="8" spans="1:11" ht="18" customHeight="1" thickBot="1" x14ac:dyDescent="0.25">
      <c r="A8" s="81" t="s">
        <v>29</v>
      </c>
      <c r="B8" s="81"/>
      <c r="C8" s="59"/>
      <c r="D8" s="83" t="s">
        <v>31</v>
      </c>
      <c r="E8" s="83"/>
      <c r="F8" s="83"/>
      <c r="G8" s="86"/>
      <c r="H8" s="86"/>
      <c r="I8" s="5"/>
      <c r="J8" s="12">
        <f t="shared" si="0"/>
        <v>1</v>
      </c>
      <c r="K8" s="11" t="str">
        <f>IF(C8="",I21,"")</f>
        <v>Incomplete: Please insert destination Country/Countries in cell C8</v>
      </c>
    </row>
    <row r="9" spans="1:11" s="14" customFormat="1" ht="28.5" customHeight="1" thickBot="1" x14ac:dyDescent="0.3">
      <c r="A9" s="57" t="s">
        <v>7</v>
      </c>
      <c r="B9" s="57" t="s">
        <v>8</v>
      </c>
      <c r="C9" s="57" t="s">
        <v>9</v>
      </c>
      <c r="D9" s="85" t="s">
        <v>10</v>
      </c>
      <c r="E9" s="85"/>
      <c r="F9" s="85"/>
      <c r="G9" s="58" t="s">
        <v>2</v>
      </c>
      <c r="H9" s="58" t="s">
        <v>3</v>
      </c>
      <c r="I9" s="13" t="s">
        <v>11</v>
      </c>
      <c r="J9" s="62">
        <f t="shared" si="0"/>
        <v>0</v>
      </c>
      <c r="K9" s="63"/>
    </row>
    <row r="10" spans="1:11" ht="15" customHeight="1" x14ac:dyDescent="0.2">
      <c r="A10" s="45" t="str">
        <f>IF(G7="","",G7)</f>
        <v/>
      </c>
      <c r="B10" s="46" t="str">
        <f>A10</f>
        <v/>
      </c>
      <c r="C10" s="60"/>
      <c r="D10" s="69"/>
      <c r="E10" s="69"/>
      <c r="F10" s="69"/>
      <c r="G10" s="48" t="str">
        <f>IF(OR(A10="",D10="",D10=$I$13,D10=$I$14),"",1)</f>
        <v/>
      </c>
      <c r="H10" s="48" t="str">
        <f>IF(A10="","",IF(OR(D10="",D10=$I$13),1,""))</f>
        <v/>
      </c>
      <c r="I10" s="15" t="s">
        <v>12</v>
      </c>
      <c r="J10" s="12">
        <f>IF(K10&lt;&gt;"",1,0)</f>
        <v>0</v>
      </c>
      <c r="K10" s="11" t="str">
        <f>IF(A10="","",IF(OR(C10="",D10=""),$I$24,""))</f>
        <v/>
      </c>
    </row>
    <row r="11" spans="1:11" ht="15" customHeight="1" x14ac:dyDescent="0.2">
      <c r="A11" s="45" t="str">
        <f t="shared" ref="A11:A74" si="1">IF(A10="","",IF(1+A10&gt;$G$8,"",1+A10))</f>
        <v/>
      </c>
      <c r="B11" s="46" t="str">
        <f t="shared" ref="B11:B69" si="2">A11</f>
        <v/>
      </c>
      <c r="C11" s="60"/>
      <c r="D11" s="69"/>
      <c r="E11" s="69"/>
      <c r="F11" s="69"/>
      <c r="G11" s="48" t="str">
        <f t="shared" ref="G11:G12" si="3">IF(OR(A11="",D11="",D11=$I$13,D11=$I$14),"",1)</f>
        <v/>
      </c>
      <c r="H11" s="48" t="str">
        <f t="shared" ref="H11" si="4">IF(A11="","",IF(OR(D11="",D11=$I$13),1,""))</f>
        <v/>
      </c>
      <c r="I11" s="16" t="s">
        <v>13</v>
      </c>
      <c r="J11" s="12">
        <f t="shared" si="0"/>
        <v>0</v>
      </c>
      <c r="K11" s="11" t="str">
        <f t="shared" ref="K11:K73" si="5">IF(A11="","",IF(OR(C11="",D11=""),$I$24,""))</f>
        <v/>
      </c>
    </row>
    <row r="12" spans="1:11" ht="15" customHeight="1" x14ac:dyDescent="0.2">
      <c r="A12" s="45" t="str">
        <f t="shared" si="1"/>
        <v/>
      </c>
      <c r="B12" s="46" t="str">
        <f t="shared" si="2"/>
        <v/>
      </c>
      <c r="C12" s="60"/>
      <c r="D12" s="69"/>
      <c r="E12" s="69"/>
      <c r="F12" s="69"/>
      <c r="G12" s="48" t="str">
        <f t="shared" si="3"/>
        <v/>
      </c>
      <c r="H12" s="48" t="str">
        <f>IF(A12="","",IF(OR(D12="",D12=$I$13),1,""))</f>
        <v/>
      </c>
      <c r="I12" s="16" t="s">
        <v>14</v>
      </c>
      <c r="J12" s="12">
        <f t="shared" si="0"/>
        <v>0</v>
      </c>
      <c r="K12" s="11" t="str">
        <f t="shared" si="5"/>
        <v/>
      </c>
    </row>
    <row r="13" spans="1:11" ht="15" customHeight="1" x14ac:dyDescent="0.2">
      <c r="A13" s="45" t="str">
        <f t="shared" si="1"/>
        <v/>
      </c>
      <c r="B13" s="46" t="str">
        <f t="shared" si="2"/>
        <v/>
      </c>
      <c r="C13" s="60"/>
      <c r="D13" s="69"/>
      <c r="E13" s="69"/>
      <c r="F13" s="69"/>
      <c r="G13" s="48" t="str">
        <f>IF(OR(A13="",D13="",D13=$I$13,D13=$I$14),"",1)</f>
        <v/>
      </c>
      <c r="H13" s="48" t="str">
        <f t="shared" ref="H13:H76" si="6">IF(A13="","",IF(OR(D13="",D13=$I$13),1,""))</f>
        <v/>
      </c>
      <c r="I13" s="16" t="s">
        <v>16</v>
      </c>
      <c r="J13" s="12">
        <f t="shared" si="0"/>
        <v>0</v>
      </c>
      <c r="K13" s="11" t="str">
        <f t="shared" si="5"/>
        <v/>
      </c>
    </row>
    <row r="14" spans="1:11" ht="15" customHeight="1" x14ac:dyDescent="0.2">
      <c r="A14" s="45" t="str">
        <f t="shared" si="1"/>
        <v/>
      </c>
      <c r="B14" s="46" t="str">
        <f t="shared" si="2"/>
        <v/>
      </c>
      <c r="C14" s="60"/>
      <c r="D14" s="69"/>
      <c r="E14" s="69"/>
      <c r="F14" s="69"/>
      <c r="G14" s="48" t="str">
        <f t="shared" ref="G14:G77" si="7">IF(OR(A14="",D14="",D14=$I$13,D14=$I$14),"",1)</f>
        <v/>
      </c>
      <c r="H14" s="48" t="str">
        <f t="shared" si="6"/>
        <v/>
      </c>
      <c r="I14" s="17" t="s">
        <v>15</v>
      </c>
      <c r="J14" s="12">
        <f t="shared" si="0"/>
        <v>0</v>
      </c>
      <c r="K14" s="11" t="str">
        <f t="shared" si="5"/>
        <v/>
      </c>
    </row>
    <row r="15" spans="1:11" ht="15" customHeight="1" x14ac:dyDescent="0.2">
      <c r="A15" s="45" t="str">
        <f t="shared" si="1"/>
        <v/>
      </c>
      <c r="B15" s="46" t="str">
        <f t="shared" si="2"/>
        <v/>
      </c>
      <c r="C15" s="60"/>
      <c r="D15" s="69"/>
      <c r="E15" s="69"/>
      <c r="F15" s="69"/>
      <c r="G15" s="48" t="str">
        <f t="shared" si="7"/>
        <v/>
      </c>
      <c r="H15" s="48" t="str">
        <f t="shared" si="6"/>
        <v/>
      </c>
      <c r="I15" s="17"/>
      <c r="J15" s="12">
        <f t="shared" si="0"/>
        <v>0</v>
      </c>
      <c r="K15" s="11" t="str">
        <f t="shared" si="5"/>
        <v/>
      </c>
    </row>
    <row r="16" spans="1:11" ht="15" customHeight="1" x14ac:dyDescent="0.2">
      <c r="A16" s="45" t="str">
        <f t="shared" si="1"/>
        <v/>
      </c>
      <c r="B16" s="46" t="str">
        <f t="shared" si="2"/>
        <v/>
      </c>
      <c r="C16" s="60"/>
      <c r="D16" s="69"/>
      <c r="E16" s="69"/>
      <c r="F16" s="69"/>
      <c r="G16" s="48" t="str">
        <f t="shared" si="7"/>
        <v/>
      </c>
      <c r="H16" s="48" t="str">
        <f t="shared" si="6"/>
        <v/>
      </c>
      <c r="I16" s="17"/>
      <c r="J16" s="12">
        <f t="shared" si="0"/>
        <v>0</v>
      </c>
      <c r="K16" s="11" t="str">
        <f t="shared" si="5"/>
        <v/>
      </c>
    </row>
    <row r="17" spans="1:12" ht="15" customHeight="1" x14ac:dyDescent="0.2">
      <c r="A17" s="45" t="str">
        <f t="shared" si="1"/>
        <v/>
      </c>
      <c r="B17" s="46" t="str">
        <f t="shared" si="2"/>
        <v/>
      </c>
      <c r="C17" s="60"/>
      <c r="D17" s="69"/>
      <c r="E17" s="69"/>
      <c r="F17" s="69"/>
      <c r="G17" s="48" t="str">
        <f t="shared" si="7"/>
        <v/>
      </c>
      <c r="H17" s="48" t="str">
        <f t="shared" si="6"/>
        <v/>
      </c>
      <c r="I17" s="17"/>
      <c r="J17" s="12">
        <f t="shared" si="0"/>
        <v>0</v>
      </c>
      <c r="K17" s="11" t="str">
        <f t="shared" si="5"/>
        <v/>
      </c>
    </row>
    <row r="18" spans="1:12" ht="15" customHeight="1" thickBot="1" x14ac:dyDescent="0.25">
      <c r="A18" s="45" t="str">
        <f t="shared" si="1"/>
        <v/>
      </c>
      <c r="B18" s="46" t="str">
        <f t="shared" si="2"/>
        <v/>
      </c>
      <c r="C18" s="60"/>
      <c r="D18" s="69"/>
      <c r="E18" s="69"/>
      <c r="F18" s="69"/>
      <c r="G18" s="48" t="str">
        <f t="shared" si="7"/>
        <v/>
      </c>
      <c r="H18" s="48" t="str">
        <f t="shared" si="6"/>
        <v/>
      </c>
      <c r="I18" s="18"/>
      <c r="J18" s="12">
        <f t="shared" si="0"/>
        <v>0</v>
      </c>
      <c r="K18" s="11" t="str">
        <f t="shared" si="5"/>
        <v/>
      </c>
      <c r="L18" s="19"/>
    </row>
    <row r="19" spans="1:12" ht="15" customHeight="1" thickBot="1" x14ac:dyDescent="0.25">
      <c r="A19" s="45" t="str">
        <f t="shared" si="1"/>
        <v/>
      </c>
      <c r="B19" s="46" t="str">
        <f t="shared" si="2"/>
        <v/>
      </c>
      <c r="C19" s="60"/>
      <c r="D19" s="69"/>
      <c r="E19" s="69"/>
      <c r="F19" s="69"/>
      <c r="G19" s="48" t="str">
        <f t="shared" si="7"/>
        <v/>
      </c>
      <c r="H19" s="48" t="str">
        <f t="shared" si="6"/>
        <v/>
      </c>
      <c r="I19" s="20" t="s">
        <v>17</v>
      </c>
      <c r="J19" s="12">
        <f t="shared" si="0"/>
        <v>0</v>
      </c>
      <c r="K19" s="11" t="str">
        <f t="shared" si="5"/>
        <v/>
      </c>
    </row>
    <row r="20" spans="1:12" ht="15" customHeight="1" x14ac:dyDescent="0.2">
      <c r="A20" s="45" t="str">
        <f t="shared" si="1"/>
        <v/>
      </c>
      <c r="B20" s="46" t="str">
        <f t="shared" si="2"/>
        <v/>
      </c>
      <c r="C20" s="60"/>
      <c r="D20" s="69"/>
      <c r="E20" s="69"/>
      <c r="F20" s="69"/>
      <c r="G20" s="48" t="str">
        <f t="shared" si="7"/>
        <v/>
      </c>
      <c r="H20" s="48" t="str">
        <f t="shared" si="6"/>
        <v/>
      </c>
      <c r="I20" s="21" t="s">
        <v>63</v>
      </c>
      <c r="J20" s="12">
        <f t="shared" si="0"/>
        <v>0</v>
      </c>
      <c r="K20" s="11" t="str">
        <f t="shared" si="5"/>
        <v/>
      </c>
    </row>
    <row r="21" spans="1:12" ht="15" customHeight="1" x14ac:dyDescent="0.2">
      <c r="A21" s="45" t="str">
        <f t="shared" si="1"/>
        <v/>
      </c>
      <c r="B21" s="46" t="str">
        <f t="shared" si="2"/>
        <v/>
      </c>
      <c r="C21" s="60"/>
      <c r="D21" s="69"/>
      <c r="E21" s="69"/>
      <c r="F21" s="69"/>
      <c r="G21" s="48" t="str">
        <f t="shared" si="7"/>
        <v/>
      </c>
      <c r="H21" s="48" t="str">
        <f t="shared" si="6"/>
        <v/>
      </c>
      <c r="I21" s="22" t="s">
        <v>65</v>
      </c>
      <c r="J21" s="12">
        <f t="shared" si="0"/>
        <v>0</v>
      </c>
      <c r="K21" s="11" t="str">
        <f t="shared" si="5"/>
        <v/>
      </c>
    </row>
    <row r="22" spans="1:12" ht="15" customHeight="1" x14ac:dyDescent="0.2">
      <c r="A22" s="45" t="str">
        <f t="shared" si="1"/>
        <v/>
      </c>
      <c r="B22" s="46" t="str">
        <f t="shared" si="2"/>
        <v/>
      </c>
      <c r="C22" s="60"/>
      <c r="D22" s="69"/>
      <c r="E22" s="69"/>
      <c r="F22" s="69"/>
      <c r="G22" s="48" t="str">
        <f t="shared" si="7"/>
        <v/>
      </c>
      <c r="H22" s="48" t="str">
        <f t="shared" si="6"/>
        <v/>
      </c>
      <c r="I22" s="23" t="s">
        <v>66</v>
      </c>
      <c r="J22" s="12">
        <f t="shared" si="0"/>
        <v>0</v>
      </c>
      <c r="K22" s="11" t="str">
        <f t="shared" si="5"/>
        <v/>
      </c>
    </row>
    <row r="23" spans="1:12" ht="15" customHeight="1" x14ac:dyDescent="0.2">
      <c r="A23" s="45" t="str">
        <f t="shared" si="1"/>
        <v/>
      </c>
      <c r="B23" s="46" t="str">
        <f t="shared" si="2"/>
        <v/>
      </c>
      <c r="C23" s="60"/>
      <c r="D23" s="69"/>
      <c r="E23" s="69"/>
      <c r="F23" s="69"/>
      <c r="G23" s="48" t="str">
        <f t="shared" si="7"/>
        <v/>
      </c>
      <c r="H23" s="48" t="str">
        <f t="shared" si="6"/>
        <v/>
      </c>
      <c r="I23" s="23" t="s">
        <v>67</v>
      </c>
      <c r="J23" s="12">
        <f t="shared" si="0"/>
        <v>0</v>
      </c>
      <c r="K23" s="11" t="str">
        <f t="shared" si="5"/>
        <v/>
      </c>
    </row>
    <row r="24" spans="1:12" ht="15" customHeight="1" x14ac:dyDescent="0.2">
      <c r="A24" s="45" t="str">
        <f t="shared" si="1"/>
        <v/>
      </c>
      <c r="B24" s="46" t="str">
        <f t="shared" si="2"/>
        <v/>
      </c>
      <c r="C24" s="60"/>
      <c r="D24" s="69"/>
      <c r="E24" s="69"/>
      <c r="F24" s="69"/>
      <c r="G24" s="48" t="str">
        <f t="shared" si="7"/>
        <v/>
      </c>
      <c r="H24" s="48" t="str">
        <f t="shared" si="6"/>
        <v/>
      </c>
      <c r="I24" s="23" t="s">
        <v>68</v>
      </c>
      <c r="J24" s="12">
        <f t="shared" si="0"/>
        <v>0</v>
      </c>
      <c r="K24" s="11" t="str">
        <f t="shared" si="5"/>
        <v/>
      </c>
    </row>
    <row r="25" spans="1:12" ht="15" customHeight="1" x14ac:dyDescent="0.2">
      <c r="A25" s="45" t="str">
        <f t="shared" si="1"/>
        <v/>
      </c>
      <c r="B25" s="46" t="str">
        <f t="shared" si="2"/>
        <v/>
      </c>
      <c r="C25" s="61"/>
      <c r="D25" s="69"/>
      <c r="E25" s="69"/>
      <c r="F25" s="69"/>
      <c r="G25" s="48" t="str">
        <f t="shared" si="7"/>
        <v/>
      </c>
      <c r="H25" s="48" t="str">
        <f t="shared" si="6"/>
        <v/>
      </c>
      <c r="I25" s="23" t="s">
        <v>69</v>
      </c>
      <c r="J25" s="12">
        <f t="shared" si="0"/>
        <v>0</v>
      </c>
      <c r="K25" s="11" t="str">
        <f t="shared" si="5"/>
        <v/>
      </c>
    </row>
    <row r="26" spans="1:12" ht="15" customHeight="1" x14ac:dyDescent="0.2">
      <c r="A26" s="45" t="str">
        <f t="shared" si="1"/>
        <v/>
      </c>
      <c r="B26" s="46" t="str">
        <f t="shared" si="2"/>
        <v/>
      </c>
      <c r="C26" s="60"/>
      <c r="D26" s="69"/>
      <c r="E26" s="69"/>
      <c r="F26" s="69"/>
      <c r="G26" s="48" t="str">
        <f t="shared" si="7"/>
        <v/>
      </c>
      <c r="H26" s="48" t="str">
        <f t="shared" si="6"/>
        <v/>
      </c>
      <c r="I26" s="23"/>
      <c r="J26" s="12">
        <f t="shared" si="0"/>
        <v>0</v>
      </c>
      <c r="K26" s="11" t="str">
        <f t="shared" si="5"/>
        <v/>
      </c>
    </row>
    <row r="27" spans="1:12" ht="15" customHeight="1" x14ac:dyDescent="0.2">
      <c r="A27" s="45" t="str">
        <f t="shared" si="1"/>
        <v/>
      </c>
      <c r="B27" s="46" t="str">
        <f t="shared" si="2"/>
        <v/>
      </c>
      <c r="C27" s="60"/>
      <c r="D27" s="69"/>
      <c r="E27" s="69"/>
      <c r="F27" s="69"/>
      <c r="G27" s="48" t="str">
        <f t="shared" si="7"/>
        <v/>
      </c>
      <c r="H27" s="48" t="str">
        <f t="shared" si="6"/>
        <v/>
      </c>
      <c r="I27" s="23"/>
      <c r="J27" s="12">
        <f t="shared" si="0"/>
        <v>0</v>
      </c>
      <c r="K27" s="11" t="str">
        <f t="shared" si="5"/>
        <v/>
      </c>
    </row>
    <row r="28" spans="1:12" ht="15" customHeight="1" x14ac:dyDescent="0.2">
      <c r="A28" s="45" t="str">
        <f t="shared" si="1"/>
        <v/>
      </c>
      <c r="B28" s="46" t="str">
        <f t="shared" si="2"/>
        <v/>
      </c>
      <c r="C28" s="60"/>
      <c r="D28" s="69"/>
      <c r="E28" s="69"/>
      <c r="F28" s="69"/>
      <c r="G28" s="48" t="str">
        <f t="shared" si="7"/>
        <v/>
      </c>
      <c r="H28" s="48" t="str">
        <f t="shared" si="6"/>
        <v/>
      </c>
      <c r="I28" s="23"/>
      <c r="J28" s="12">
        <f t="shared" si="0"/>
        <v>0</v>
      </c>
      <c r="K28" s="11" t="str">
        <f t="shared" si="5"/>
        <v/>
      </c>
    </row>
    <row r="29" spans="1:12" ht="15" customHeight="1" thickBot="1" x14ac:dyDescent="0.25">
      <c r="A29" s="45" t="str">
        <f t="shared" si="1"/>
        <v/>
      </c>
      <c r="B29" s="46" t="str">
        <f t="shared" si="2"/>
        <v/>
      </c>
      <c r="C29" s="60"/>
      <c r="D29" s="69"/>
      <c r="E29" s="69"/>
      <c r="F29" s="69"/>
      <c r="G29" s="48" t="str">
        <f t="shared" si="7"/>
        <v/>
      </c>
      <c r="H29" s="48" t="str">
        <f t="shared" si="6"/>
        <v/>
      </c>
      <c r="I29" s="24"/>
      <c r="J29" s="12">
        <f t="shared" si="0"/>
        <v>0</v>
      </c>
      <c r="K29" s="11" t="str">
        <f t="shared" si="5"/>
        <v/>
      </c>
    </row>
    <row r="30" spans="1:12" ht="15" customHeight="1" thickBot="1" x14ac:dyDescent="0.25">
      <c r="A30" s="45" t="str">
        <f t="shared" si="1"/>
        <v/>
      </c>
      <c r="B30" s="46" t="str">
        <f t="shared" si="2"/>
        <v/>
      </c>
      <c r="C30" s="60"/>
      <c r="D30" s="69"/>
      <c r="E30" s="69"/>
      <c r="F30" s="69"/>
      <c r="G30" s="48" t="str">
        <f t="shared" si="7"/>
        <v/>
      </c>
      <c r="H30" s="48" t="str">
        <f t="shared" si="6"/>
        <v/>
      </c>
      <c r="I30" s="25" t="s">
        <v>18</v>
      </c>
      <c r="J30" s="12">
        <f t="shared" si="0"/>
        <v>0</v>
      </c>
      <c r="K30" s="11" t="str">
        <f t="shared" si="5"/>
        <v/>
      </c>
    </row>
    <row r="31" spans="1:12" ht="15" customHeight="1" thickBot="1" x14ac:dyDescent="0.25">
      <c r="A31" s="45" t="str">
        <f t="shared" si="1"/>
        <v/>
      </c>
      <c r="B31" s="46" t="str">
        <f t="shared" si="2"/>
        <v/>
      </c>
      <c r="C31" s="60"/>
      <c r="D31" s="69"/>
      <c r="E31" s="69"/>
      <c r="F31" s="69"/>
      <c r="G31" s="48" t="str">
        <f t="shared" si="7"/>
        <v/>
      </c>
      <c r="H31" s="48" t="str">
        <f t="shared" si="6"/>
        <v/>
      </c>
      <c r="I31" s="26">
        <v>20</v>
      </c>
      <c r="J31" s="12">
        <f t="shared" si="0"/>
        <v>0</v>
      </c>
      <c r="K31" s="11" t="str">
        <f t="shared" si="5"/>
        <v/>
      </c>
    </row>
    <row r="32" spans="1:12" ht="15" customHeight="1" thickBot="1" x14ac:dyDescent="0.25">
      <c r="A32" s="45" t="str">
        <f t="shared" si="1"/>
        <v/>
      </c>
      <c r="B32" s="46" t="str">
        <f t="shared" si="2"/>
        <v/>
      </c>
      <c r="C32" s="60"/>
      <c r="D32" s="69"/>
      <c r="E32" s="69"/>
      <c r="F32" s="69"/>
      <c r="G32" s="48" t="str">
        <f t="shared" si="7"/>
        <v/>
      </c>
      <c r="H32" s="48" t="str">
        <f t="shared" si="6"/>
        <v/>
      </c>
      <c r="I32" s="47" t="s">
        <v>19</v>
      </c>
      <c r="J32" s="12">
        <f t="shared" si="0"/>
        <v>0</v>
      </c>
      <c r="K32" s="11" t="str">
        <f t="shared" si="5"/>
        <v/>
      </c>
    </row>
    <row r="33" spans="1:11" ht="15" customHeight="1" thickBot="1" x14ac:dyDescent="0.25">
      <c r="A33" s="45" t="str">
        <f t="shared" si="1"/>
        <v/>
      </c>
      <c r="B33" s="46" t="str">
        <f t="shared" si="2"/>
        <v/>
      </c>
      <c r="C33" s="60"/>
      <c r="D33" s="69"/>
      <c r="E33" s="69"/>
      <c r="F33" s="69"/>
      <c r="G33" s="48" t="str">
        <f t="shared" si="7"/>
        <v/>
      </c>
      <c r="H33" s="48" t="str">
        <f t="shared" si="6"/>
        <v/>
      </c>
      <c r="I33" s="27">
        <f>IF(AND(D3&lt;=20,F4&gt;I35),1,IF(AND(D3&gt;20,F4&gt;I36),1,0))</f>
        <v>1</v>
      </c>
      <c r="J33" s="12">
        <f t="shared" si="0"/>
        <v>0</v>
      </c>
      <c r="K33" s="11" t="str">
        <f t="shared" si="5"/>
        <v/>
      </c>
    </row>
    <row r="34" spans="1:11" ht="15" customHeight="1" thickBot="1" x14ac:dyDescent="0.25">
      <c r="A34" s="45" t="str">
        <f t="shared" si="1"/>
        <v/>
      </c>
      <c r="B34" s="46" t="str">
        <f t="shared" si="2"/>
        <v/>
      </c>
      <c r="C34" s="60"/>
      <c r="D34" s="69"/>
      <c r="E34" s="69"/>
      <c r="F34" s="69"/>
      <c r="G34" s="48" t="str">
        <f t="shared" si="7"/>
        <v/>
      </c>
      <c r="H34" s="48" t="str">
        <f t="shared" si="6"/>
        <v/>
      </c>
      <c r="I34" s="28" t="s">
        <v>20</v>
      </c>
      <c r="J34" s="12">
        <f t="shared" si="0"/>
        <v>0</v>
      </c>
      <c r="K34" s="11" t="str">
        <f t="shared" si="5"/>
        <v/>
      </c>
    </row>
    <row r="35" spans="1:11" ht="15" customHeight="1" x14ac:dyDescent="0.2">
      <c r="A35" s="45" t="str">
        <f t="shared" si="1"/>
        <v/>
      </c>
      <c r="B35" s="46" t="str">
        <f t="shared" si="2"/>
        <v/>
      </c>
      <c r="C35" s="60"/>
      <c r="D35" s="69"/>
      <c r="E35" s="69"/>
      <c r="F35" s="69"/>
      <c r="G35" s="48" t="str">
        <f t="shared" si="7"/>
        <v/>
      </c>
      <c r="H35" s="48" t="str">
        <f t="shared" si="6"/>
        <v/>
      </c>
      <c r="I35" s="29">
        <v>0.25</v>
      </c>
      <c r="J35" s="12">
        <f t="shared" si="0"/>
        <v>0</v>
      </c>
      <c r="K35" s="11" t="str">
        <f t="shared" si="5"/>
        <v/>
      </c>
    </row>
    <row r="36" spans="1:11" ht="15" customHeight="1" thickBot="1" x14ac:dyDescent="0.25">
      <c r="A36" s="45" t="str">
        <f t="shared" si="1"/>
        <v/>
      </c>
      <c r="B36" s="46" t="str">
        <f t="shared" si="2"/>
        <v/>
      </c>
      <c r="C36" s="60"/>
      <c r="D36" s="69"/>
      <c r="E36" s="69"/>
      <c r="F36" s="69"/>
      <c r="G36" s="48" t="str">
        <f t="shared" si="7"/>
        <v/>
      </c>
      <c r="H36" s="48" t="str">
        <f t="shared" si="6"/>
        <v/>
      </c>
      <c r="I36" s="30">
        <v>0.3</v>
      </c>
      <c r="J36" s="12">
        <f t="shared" si="0"/>
        <v>0</v>
      </c>
      <c r="K36" s="11" t="str">
        <f t="shared" si="5"/>
        <v/>
      </c>
    </row>
    <row r="37" spans="1:11" ht="15" customHeight="1" x14ac:dyDescent="0.2">
      <c r="A37" s="45" t="str">
        <f t="shared" si="1"/>
        <v/>
      </c>
      <c r="B37" s="46" t="str">
        <f t="shared" si="2"/>
        <v/>
      </c>
      <c r="C37" s="60"/>
      <c r="D37" s="69"/>
      <c r="E37" s="69"/>
      <c r="F37" s="69"/>
      <c r="G37" s="48" t="str">
        <f t="shared" si="7"/>
        <v/>
      </c>
      <c r="H37" s="48" t="str">
        <f t="shared" si="6"/>
        <v/>
      </c>
      <c r="I37" s="31" t="s">
        <v>21</v>
      </c>
      <c r="J37" s="12">
        <f t="shared" si="0"/>
        <v>0</v>
      </c>
      <c r="K37" s="11" t="str">
        <f t="shared" si="5"/>
        <v/>
      </c>
    </row>
    <row r="38" spans="1:11" ht="15" customHeight="1" x14ac:dyDescent="0.2">
      <c r="A38" s="45" t="str">
        <f t="shared" si="1"/>
        <v/>
      </c>
      <c r="B38" s="46" t="str">
        <f t="shared" si="2"/>
        <v/>
      </c>
      <c r="C38" s="60"/>
      <c r="D38" s="69"/>
      <c r="E38" s="69"/>
      <c r="F38" s="69"/>
      <c r="G38" s="48" t="str">
        <f t="shared" si="7"/>
        <v/>
      </c>
      <c r="H38" s="48" t="str">
        <f t="shared" si="6"/>
        <v/>
      </c>
      <c r="I38" s="32">
        <v>6.6600000000000006E-2</v>
      </c>
      <c r="J38" s="12">
        <f t="shared" si="0"/>
        <v>0</v>
      </c>
      <c r="K38" s="11" t="str">
        <f t="shared" si="5"/>
        <v/>
      </c>
    </row>
    <row r="39" spans="1:11" ht="15" customHeight="1" x14ac:dyDescent="0.2">
      <c r="A39" s="45" t="str">
        <f t="shared" si="1"/>
        <v/>
      </c>
      <c r="B39" s="46" t="str">
        <f t="shared" si="2"/>
        <v/>
      </c>
      <c r="C39" s="60"/>
      <c r="D39" s="69"/>
      <c r="E39" s="69"/>
      <c r="F39" s="69"/>
      <c r="G39" s="48" t="str">
        <f t="shared" si="7"/>
        <v/>
      </c>
      <c r="H39" s="48" t="str">
        <f t="shared" si="6"/>
        <v/>
      </c>
      <c r="I39" s="33"/>
      <c r="J39" s="12">
        <f t="shared" si="0"/>
        <v>0</v>
      </c>
      <c r="K39" s="11" t="str">
        <f t="shared" si="5"/>
        <v/>
      </c>
    </row>
    <row r="40" spans="1:11" ht="15" customHeight="1" x14ac:dyDescent="0.2">
      <c r="A40" s="45" t="str">
        <f t="shared" si="1"/>
        <v/>
      </c>
      <c r="B40" s="46" t="str">
        <f t="shared" si="2"/>
        <v/>
      </c>
      <c r="C40" s="60"/>
      <c r="D40" s="69"/>
      <c r="E40" s="69"/>
      <c r="F40" s="69"/>
      <c r="G40" s="48" t="str">
        <f t="shared" si="7"/>
        <v/>
      </c>
      <c r="H40" s="48" t="str">
        <f t="shared" si="6"/>
        <v/>
      </c>
      <c r="I40" s="33"/>
      <c r="J40" s="12">
        <f t="shared" si="0"/>
        <v>0</v>
      </c>
      <c r="K40" s="11" t="str">
        <f t="shared" si="5"/>
        <v/>
      </c>
    </row>
    <row r="41" spans="1:11" ht="15" customHeight="1" x14ac:dyDescent="0.2">
      <c r="A41" s="45" t="str">
        <f t="shared" si="1"/>
        <v/>
      </c>
      <c r="B41" s="46" t="str">
        <f t="shared" si="2"/>
        <v/>
      </c>
      <c r="C41" s="60"/>
      <c r="D41" s="69"/>
      <c r="E41" s="69"/>
      <c r="F41" s="69"/>
      <c r="G41" s="48" t="str">
        <f t="shared" si="7"/>
        <v/>
      </c>
      <c r="H41" s="48" t="str">
        <f t="shared" si="6"/>
        <v/>
      </c>
      <c r="I41" s="33"/>
      <c r="J41" s="12">
        <f t="shared" si="0"/>
        <v>0</v>
      </c>
      <c r="K41" s="11" t="str">
        <f t="shared" si="5"/>
        <v/>
      </c>
    </row>
    <row r="42" spans="1:11" ht="15" customHeight="1" x14ac:dyDescent="0.2">
      <c r="A42" s="45" t="str">
        <f t="shared" si="1"/>
        <v/>
      </c>
      <c r="B42" s="46" t="str">
        <f t="shared" si="2"/>
        <v/>
      </c>
      <c r="C42" s="60"/>
      <c r="D42" s="69"/>
      <c r="E42" s="69"/>
      <c r="F42" s="69"/>
      <c r="G42" s="48" t="str">
        <f t="shared" si="7"/>
        <v/>
      </c>
      <c r="H42" s="48" t="str">
        <f t="shared" si="6"/>
        <v/>
      </c>
      <c r="I42" s="33"/>
      <c r="J42" s="12">
        <f t="shared" si="0"/>
        <v>0</v>
      </c>
      <c r="K42" s="11" t="str">
        <f t="shared" si="5"/>
        <v/>
      </c>
    </row>
    <row r="43" spans="1:11" ht="15" customHeight="1" x14ac:dyDescent="0.2">
      <c r="A43" s="45" t="str">
        <f t="shared" si="1"/>
        <v/>
      </c>
      <c r="B43" s="46" t="str">
        <f t="shared" si="2"/>
        <v/>
      </c>
      <c r="C43" s="60"/>
      <c r="D43" s="69"/>
      <c r="E43" s="69"/>
      <c r="F43" s="69"/>
      <c r="G43" s="48" t="str">
        <f t="shared" si="7"/>
        <v/>
      </c>
      <c r="H43" s="48" t="str">
        <f t="shared" si="6"/>
        <v/>
      </c>
      <c r="I43" s="33"/>
      <c r="J43" s="12">
        <f t="shared" si="0"/>
        <v>0</v>
      </c>
      <c r="K43" s="11" t="str">
        <f t="shared" si="5"/>
        <v/>
      </c>
    </row>
    <row r="44" spans="1:11" ht="15" customHeight="1" x14ac:dyDescent="0.2">
      <c r="A44" s="45" t="str">
        <f t="shared" si="1"/>
        <v/>
      </c>
      <c r="B44" s="46" t="str">
        <f t="shared" si="2"/>
        <v/>
      </c>
      <c r="C44" s="60"/>
      <c r="D44" s="69"/>
      <c r="E44" s="69"/>
      <c r="F44" s="69"/>
      <c r="G44" s="48" t="str">
        <f t="shared" si="7"/>
        <v/>
      </c>
      <c r="H44" s="48" t="str">
        <f t="shared" si="6"/>
        <v/>
      </c>
      <c r="I44" s="33"/>
      <c r="J44" s="12">
        <f t="shared" si="0"/>
        <v>0</v>
      </c>
      <c r="K44" s="11" t="str">
        <f t="shared" si="5"/>
        <v/>
      </c>
    </row>
    <row r="45" spans="1:11" ht="15" customHeight="1" x14ac:dyDescent="0.2">
      <c r="A45" s="45" t="str">
        <f t="shared" si="1"/>
        <v/>
      </c>
      <c r="B45" s="46" t="str">
        <f t="shared" si="2"/>
        <v/>
      </c>
      <c r="C45" s="60"/>
      <c r="D45" s="69"/>
      <c r="E45" s="69"/>
      <c r="F45" s="69"/>
      <c r="G45" s="48" t="str">
        <f t="shared" si="7"/>
        <v/>
      </c>
      <c r="H45" s="48" t="str">
        <f t="shared" si="6"/>
        <v/>
      </c>
      <c r="I45" s="33"/>
      <c r="J45" s="12">
        <f t="shared" si="0"/>
        <v>0</v>
      </c>
      <c r="K45" s="11" t="str">
        <f t="shared" si="5"/>
        <v/>
      </c>
    </row>
    <row r="46" spans="1:11" ht="15" customHeight="1" x14ac:dyDescent="0.2">
      <c r="A46" s="45" t="str">
        <f t="shared" si="1"/>
        <v/>
      </c>
      <c r="B46" s="46" t="str">
        <f t="shared" si="2"/>
        <v/>
      </c>
      <c r="C46" s="60"/>
      <c r="D46" s="69"/>
      <c r="E46" s="69"/>
      <c r="F46" s="69"/>
      <c r="G46" s="48" t="str">
        <f t="shared" si="7"/>
        <v/>
      </c>
      <c r="H46" s="48" t="str">
        <f t="shared" si="6"/>
        <v/>
      </c>
      <c r="I46" s="33"/>
      <c r="J46" s="12">
        <f t="shared" si="0"/>
        <v>0</v>
      </c>
      <c r="K46" s="11" t="str">
        <f t="shared" si="5"/>
        <v/>
      </c>
    </row>
    <row r="47" spans="1:11" ht="15" customHeight="1" x14ac:dyDescent="0.2">
      <c r="A47" s="45" t="str">
        <f t="shared" si="1"/>
        <v/>
      </c>
      <c r="B47" s="46" t="str">
        <f t="shared" si="2"/>
        <v/>
      </c>
      <c r="C47" s="60"/>
      <c r="D47" s="69"/>
      <c r="E47" s="69"/>
      <c r="F47" s="69"/>
      <c r="G47" s="48" t="str">
        <f t="shared" si="7"/>
        <v/>
      </c>
      <c r="H47" s="48" t="str">
        <f t="shared" si="6"/>
        <v/>
      </c>
      <c r="I47" s="33"/>
      <c r="J47" s="12">
        <f t="shared" si="0"/>
        <v>0</v>
      </c>
      <c r="K47" s="11" t="str">
        <f t="shared" si="5"/>
        <v/>
      </c>
    </row>
    <row r="48" spans="1:11" ht="15" customHeight="1" x14ac:dyDescent="0.2">
      <c r="A48" s="45" t="str">
        <f t="shared" si="1"/>
        <v/>
      </c>
      <c r="B48" s="46" t="str">
        <f t="shared" si="2"/>
        <v/>
      </c>
      <c r="C48" s="60"/>
      <c r="D48" s="69"/>
      <c r="E48" s="69"/>
      <c r="F48" s="69"/>
      <c r="G48" s="48" t="str">
        <f t="shared" si="7"/>
        <v/>
      </c>
      <c r="H48" s="48" t="str">
        <f t="shared" si="6"/>
        <v/>
      </c>
      <c r="I48" s="33"/>
      <c r="J48" s="12">
        <f t="shared" si="0"/>
        <v>0</v>
      </c>
      <c r="K48" s="11" t="str">
        <f t="shared" si="5"/>
        <v/>
      </c>
    </row>
    <row r="49" spans="1:11" ht="15" customHeight="1" x14ac:dyDescent="0.2">
      <c r="A49" s="45" t="str">
        <f t="shared" si="1"/>
        <v/>
      </c>
      <c r="B49" s="46" t="str">
        <f t="shared" si="2"/>
        <v/>
      </c>
      <c r="C49" s="60"/>
      <c r="D49" s="69"/>
      <c r="E49" s="69"/>
      <c r="F49" s="69"/>
      <c r="G49" s="48" t="str">
        <f t="shared" si="7"/>
        <v/>
      </c>
      <c r="H49" s="48" t="str">
        <f t="shared" si="6"/>
        <v/>
      </c>
      <c r="I49" s="33"/>
      <c r="J49" s="12">
        <f t="shared" si="0"/>
        <v>0</v>
      </c>
      <c r="K49" s="11" t="str">
        <f t="shared" si="5"/>
        <v/>
      </c>
    </row>
    <row r="50" spans="1:11" ht="15" customHeight="1" x14ac:dyDescent="0.2">
      <c r="A50" s="45" t="str">
        <f t="shared" si="1"/>
        <v/>
      </c>
      <c r="B50" s="46" t="str">
        <f t="shared" si="2"/>
        <v/>
      </c>
      <c r="C50" s="60"/>
      <c r="D50" s="69"/>
      <c r="E50" s="69"/>
      <c r="F50" s="69"/>
      <c r="G50" s="48" t="str">
        <f t="shared" si="7"/>
        <v/>
      </c>
      <c r="H50" s="48" t="str">
        <f t="shared" si="6"/>
        <v/>
      </c>
      <c r="I50" s="33"/>
      <c r="J50" s="12">
        <f t="shared" si="0"/>
        <v>0</v>
      </c>
      <c r="K50" s="11" t="str">
        <f t="shared" si="5"/>
        <v/>
      </c>
    </row>
    <row r="51" spans="1:11" ht="15" customHeight="1" x14ac:dyDescent="0.2">
      <c r="A51" s="45" t="str">
        <f t="shared" si="1"/>
        <v/>
      </c>
      <c r="B51" s="46" t="str">
        <f t="shared" si="2"/>
        <v/>
      </c>
      <c r="C51" s="60"/>
      <c r="D51" s="69"/>
      <c r="E51" s="69"/>
      <c r="F51" s="69"/>
      <c r="G51" s="48" t="str">
        <f t="shared" si="7"/>
        <v/>
      </c>
      <c r="H51" s="48" t="str">
        <f t="shared" si="6"/>
        <v/>
      </c>
      <c r="I51" s="33"/>
      <c r="J51" s="12">
        <f t="shared" si="0"/>
        <v>0</v>
      </c>
      <c r="K51" s="11" t="str">
        <f t="shared" si="5"/>
        <v/>
      </c>
    </row>
    <row r="52" spans="1:11" ht="15" customHeight="1" x14ac:dyDescent="0.2">
      <c r="A52" s="45" t="str">
        <f t="shared" si="1"/>
        <v/>
      </c>
      <c r="B52" s="46" t="str">
        <f t="shared" si="2"/>
        <v/>
      </c>
      <c r="C52" s="60"/>
      <c r="D52" s="69"/>
      <c r="E52" s="69"/>
      <c r="F52" s="69"/>
      <c r="G52" s="48" t="str">
        <f t="shared" si="7"/>
        <v/>
      </c>
      <c r="H52" s="48" t="str">
        <f t="shared" si="6"/>
        <v/>
      </c>
      <c r="I52" s="33"/>
      <c r="J52" s="12">
        <f t="shared" si="0"/>
        <v>0</v>
      </c>
      <c r="K52" s="11" t="str">
        <f t="shared" si="5"/>
        <v/>
      </c>
    </row>
    <row r="53" spans="1:11" ht="15" customHeight="1" x14ac:dyDescent="0.2">
      <c r="A53" s="45" t="str">
        <f t="shared" si="1"/>
        <v/>
      </c>
      <c r="B53" s="46" t="str">
        <f t="shared" si="2"/>
        <v/>
      </c>
      <c r="C53" s="60"/>
      <c r="D53" s="69"/>
      <c r="E53" s="69"/>
      <c r="F53" s="69"/>
      <c r="G53" s="48" t="str">
        <f t="shared" si="7"/>
        <v/>
      </c>
      <c r="H53" s="48" t="str">
        <f t="shared" si="6"/>
        <v/>
      </c>
      <c r="I53" s="33"/>
      <c r="J53" s="12">
        <f t="shared" si="0"/>
        <v>0</v>
      </c>
      <c r="K53" s="11" t="str">
        <f t="shared" si="5"/>
        <v/>
      </c>
    </row>
    <row r="54" spans="1:11" ht="15" customHeight="1" x14ac:dyDescent="0.2">
      <c r="A54" s="45" t="str">
        <f t="shared" si="1"/>
        <v/>
      </c>
      <c r="B54" s="46" t="str">
        <f t="shared" si="2"/>
        <v/>
      </c>
      <c r="C54" s="60"/>
      <c r="D54" s="69"/>
      <c r="E54" s="69"/>
      <c r="F54" s="69"/>
      <c r="G54" s="48" t="str">
        <f t="shared" si="7"/>
        <v/>
      </c>
      <c r="H54" s="48" t="str">
        <f t="shared" si="6"/>
        <v/>
      </c>
      <c r="I54" s="33"/>
      <c r="J54" s="12">
        <f t="shared" si="0"/>
        <v>0</v>
      </c>
      <c r="K54" s="11" t="str">
        <f t="shared" si="5"/>
        <v/>
      </c>
    </row>
    <row r="55" spans="1:11" ht="15" customHeight="1" x14ac:dyDescent="0.2">
      <c r="A55" s="45" t="str">
        <f t="shared" si="1"/>
        <v/>
      </c>
      <c r="B55" s="46" t="str">
        <f t="shared" si="2"/>
        <v/>
      </c>
      <c r="C55" s="60"/>
      <c r="D55" s="69"/>
      <c r="E55" s="69"/>
      <c r="F55" s="69"/>
      <c r="G55" s="48" t="str">
        <f t="shared" si="7"/>
        <v/>
      </c>
      <c r="H55" s="48" t="str">
        <f t="shared" si="6"/>
        <v/>
      </c>
      <c r="I55" s="33"/>
      <c r="J55" s="12">
        <f t="shared" si="0"/>
        <v>0</v>
      </c>
      <c r="K55" s="11" t="str">
        <f t="shared" si="5"/>
        <v/>
      </c>
    </row>
    <row r="56" spans="1:11" ht="15" customHeight="1" x14ac:dyDescent="0.2">
      <c r="A56" s="45" t="str">
        <f t="shared" si="1"/>
        <v/>
      </c>
      <c r="B56" s="46" t="str">
        <f t="shared" si="2"/>
        <v/>
      </c>
      <c r="C56" s="60"/>
      <c r="D56" s="69"/>
      <c r="E56" s="69"/>
      <c r="F56" s="69"/>
      <c r="G56" s="48" t="str">
        <f t="shared" si="7"/>
        <v/>
      </c>
      <c r="H56" s="48" t="str">
        <f t="shared" si="6"/>
        <v/>
      </c>
      <c r="I56" s="33"/>
      <c r="J56" s="12">
        <f t="shared" si="0"/>
        <v>0</v>
      </c>
      <c r="K56" s="11" t="str">
        <f t="shared" si="5"/>
        <v/>
      </c>
    </row>
    <row r="57" spans="1:11" ht="15" customHeight="1" x14ac:dyDescent="0.2">
      <c r="A57" s="45" t="str">
        <f t="shared" si="1"/>
        <v/>
      </c>
      <c r="B57" s="46" t="str">
        <f t="shared" si="2"/>
        <v/>
      </c>
      <c r="C57" s="60"/>
      <c r="D57" s="69"/>
      <c r="E57" s="69"/>
      <c r="F57" s="69"/>
      <c r="G57" s="48" t="str">
        <f t="shared" si="7"/>
        <v/>
      </c>
      <c r="H57" s="48" t="str">
        <f t="shared" si="6"/>
        <v/>
      </c>
      <c r="I57" s="33"/>
      <c r="J57" s="12">
        <f t="shared" si="0"/>
        <v>0</v>
      </c>
      <c r="K57" s="11" t="str">
        <f t="shared" si="5"/>
        <v/>
      </c>
    </row>
    <row r="58" spans="1:11" ht="15" customHeight="1" x14ac:dyDescent="0.2">
      <c r="A58" s="45" t="str">
        <f t="shared" si="1"/>
        <v/>
      </c>
      <c r="B58" s="46" t="str">
        <f t="shared" si="2"/>
        <v/>
      </c>
      <c r="C58" s="60"/>
      <c r="D58" s="69"/>
      <c r="E58" s="69"/>
      <c r="F58" s="69"/>
      <c r="G58" s="48" t="str">
        <f t="shared" si="7"/>
        <v/>
      </c>
      <c r="H58" s="48" t="str">
        <f t="shared" si="6"/>
        <v/>
      </c>
      <c r="I58" s="33"/>
      <c r="J58" s="12">
        <f t="shared" si="0"/>
        <v>0</v>
      </c>
      <c r="K58" s="11" t="str">
        <f t="shared" si="5"/>
        <v/>
      </c>
    </row>
    <row r="59" spans="1:11" ht="15" customHeight="1" x14ac:dyDescent="0.2">
      <c r="A59" s="45" t="str">
        <f t="shared" si="1"/>
        <v/>
      </c>
      <c r="B59" s="46" t="str">
        <f t="shared" si="2"/>
        <v/>
      </c>
      <c r="C59" s="60"/>
      <c r="D59" s="69"/>
      <c r="E59" s="69"/>
      <c r="F59" s="69"/>
      <c r="G59" s="48" t="str">
        <f t="shared" si="7"/>
        <v/>
      </c>
      <c r="H59" s="48" t="str">
        <f t="shared" si="6"/>
        <v/>
      </c>
      <c r="I59" s="33"/>
      <c r="J59" s="12">
        <f t="shared" si="0"/>
        <v>0</v>
      </c>
      <c r="K59" s="11" t="str">
        <f t="shared" si="5"/>
        <v/>
      </c>
    </row>
    <row r="60" spans="1:11" ht="15" customHeight="1" x14ac:dyDescent="0.2">
      <c r="A60" s="45" t="str">
        <f t="shared" si="1"/>
        <v/>
      </c>
      <c r="B60" s="46" t="str">
        <f t="shared" si="2"/>
        <v/>
      </c>
      <c r="C60" s="60"/>
      <c r="D60" s="69"/>
      <c r="E60" s="69"/>
      <c r="F60" s="69"/>
      <c r="G60" s="48" t="str">
        <f t="shared" si="7"/>
        <v/>
      </c>
      <c r="H60" s="48" t="str">
        <f t="shared" si="6"/>
        <v/>
      </c>
      <c r="I60" s="33"/>
      <c r="J60" s="12">
        <f t="shared" si="0"/>
        <v>0</v>
      </c>
      <c r="K60" s="11" t="str">
        <f t="shared" si="5"/>
        <v/>
      </c>
    </row>
    <row r="61" spans="1:11" ht="15" customHeight="1" x14ac:dyDescent="0.2">
      <c r="A61" s="45" t="str">
        <f t="shared" si="1"/>
        <v/>
      </c>
      <c r="B61" s="46" t="str">
        <f t="shared" si="2"/>
        <v/>
      </c>
      <c r="C61" s="60"/>
      <c r="D61" s="69"/>
      <c r="E61" s="69"/>
      <c r="F61" s="69"/>
      <c r="G61" s="48" t="str">
        <f t="shared" si="7"/>
        <v/>
      </c>
      <c r="H61" s="48" t="str">
        <f t="shared" si="6"/>
        <v/>
      </c>
      <c r="I61" s="33"/>
      <c r="J61" s="12">
        <f t="shared" si="0"/>
        <v>0</v>
      </c>
      <c r="K61" s="11" t="str">
        <f t="shared" si="5"/>
        <v/>
      </c>
    </row>
    <row r="62" spans="1:11" ht="15" customHeight="1" x14ac:dyDescent="0.2">
      <c r="A62" s="45" t="str">
        <f t="shared" si="1"/>
        <v/>
      </c>
      <c r="B62" s="46" t="str">
        <f t="shared" si="2"/>
        <v/>
      </c>
      <c r="C62" s="60"/>
      <c r="D62" s="69"/>
      <c r="E62" s="69"/>
      <c r="F62" s="69"/>
      <c r="G62" s="48" t="str">
        <f t="shared" si="7"/>
        <v/>
      </c>
      <c r="H62" s="48" t="str">
        <f t="shared" si="6"/>
        <v/>
      </c>
      <c r="I62" s="33"/>
      <c r="J62" s="12">
        <f t="shared" si="0"/>
        <v>0</v>
      </c>
      <c r="K62" s="11" t="str">
        <f t="shared" si="5"/>
        <v/>
      </c>
    </row>
    <row r="63" spans="1:11" ht="15" customHeight="1" x14ac:dyDescent="0.2">
      <c r="A63" s="45" t="str">
        <f>IF(A62="","",IF(1+A62&gt;$G$8,"",1+A62))</f>
        <v/>
      </c>
      <c r="B63" s="46" t="str">
        <f t="shared" si="2"/>
        <v/>
      </c>
      <c r="C63" s="60"/>
      <c r="D63" s="66"/>
      <c r="E63" s="67"/>
      <c r="F63" s="68"/>
      <c r="G63" s="48" t="str">
        <f t="shared" si="7"/>
        <v/>
      </c>
      <c r="H63" s="48" t="str">
        <f t="shared" si="6"/>
        <v/>
      </c>
      <c r="I63" s="33"/>
      <c r="J63" s="12">
        <f t="shared" si="0"/>
        <v>0</v>
      </c>
      <c r="K63" s="11" t="str">
        <f t="shared" si="5"/>
        <v/>
      </c>
    </row>
    <row r="64" spans="1:11" ht="15" customHeight="1" x14ac:dyDescent="0.2">
      <c r="A64" s="45" t="str">
        <f>IF(A63="","",IF(1+A63&gt;$G$8,"",1+A63))</f>
        <v/>
      </c>
      <c r="B64" s="46" t="str">
        <f t="shared" si="2"/>
        <v/>
      </c>
      <c r="C64" s="60"/>
      <c r="D64" s="66"/>
      <c r="E64" s="67"/>
      <c r="F64" s="68"/>
      <c r="G64" s="48" t="str">
        <f t="shared" si="7"/>
        <v/>
      </c>
      <c r="H64" s="48" t="str">
        <f t="shared" si="6"/>
        <v/>
      </c>
      <c r="I64" s="33"/>
      <c r="J64" s="12">
        <f t="shared" si="0"/>
        <v>0</v>
      </c>
      <c r="K64" s="11" t="str">
        <f t="shared" si="5"/>
        <v/>
      </c>
    </row>
    <row r="65" spans="1:11" ht="15" customHeight="1" x14ac:dyDescent="0.2">
      <c r="A65" s="45" t="str">
        <f t="shared" si="1"/>
        <v/>
      </c>
      <c r="B65" s="46" t="str">
        <f t="shared" si="2"/>
        <v/>
      </c>
      <c r="C65" s="60"/>
      <c r="D65" s="66"/>
      <c r="E65" s="67"/>
      <c r="F65" s="68"/>
      <c r="G65" s="48" t="str">
        <f t="shared" si="7"/>
        <v/>
      </c>
      <c r="H65" s="48" t="str">
        <f t="shared" si="6"/>
        <v/>
      </c>
      <c r="I65" s="33"/>
      <c r="J65" s="12">
        <f t="shared" si="0"/>
        <v>0</v>
      </c>
      <c r="K65" s="11" t="str">
        <f t="shared" si="5"/>
        <v/>
      </c>
    </row>
    <row r="66" spans="1:11" ht="15" customHeight="1" x14ac:dyDescent="0.2">
      <c r="A66" s="45" t="str">
        <f t="shared" si="1"/>
        <v/>
      </c>
      <c r="B66" s="46" t="str">
        <f t="shared" si="2"/>
        <v/>
      </c>
      <c r="C66" s="60"/>
      <c r="D66" s="66"/>
      <c r="E66" s="67"/>
      <c r="F66" s="68"/>
      <c r="G66" s="48" t="str">
        <f t="shared" si="7"/>
        <v/>
      </c>
      <c r="H66" s="48" t="str">
        <f t="shared" si="6"/>
        <v/>
      </c>
      <c r="I66" s="33"/>
      <c r="J66" s="12">
        <f t="shared" si="0"/>
        <v>0</v>
      </c>
      <c r="K66" s="11" t="str">
        <f t="shared" si="5"/>
        <v/>
      </c>
    </row>
    <row r="67" spans="1:11" ht="15" customHeight="1" x14ac:dyDescent="0.2">
      <c r="A67" s="45" t="str">
        <f>IF(A66="","",IF(1+A66&gt;$G$8,"",1+A66))</f>
        <v/>
      </c>
      <c r="B67" s="46" t="str">
        <f t="shared" si="2"/>
        <v/>
      </c>
      <c r="C67" s="60"/>
      <c r="D67" s="66"/>
      <c r="E67" s="67"/>
      <c r="F67" s="68"/>
      <c r="G67" s="48" t="str">
        <f t="shared" si="7"/>
        <v/>
      </c>
      <c r="H67" s="48" t="str">
        <f t="shared" si="6"/>
        <v/>
      </c>
      <c r="I67" s="33"/>
      <c r="J67" s="12">
        <f t="shared" si="0"/>
        <v>0</v>
      </c>
      <c r="K67" s="11" t="str">
        <f t="shared" si="5"/>
        <v/>
      </c>
    </row>
    <row r="68" spans="1:11" ht="15" customHeight="1" x14ac:dyDescent="0.2">
      <c r="A68" s="45" t="str">
        <f>IF(A67="","",IF(1+A67&gt;$G$8,"",1+A67))</f>
        <v/>
      </c>
      <c r="B68" s="46" t="str">
        <f t="shared" si="2"/>
        <v/>
      </c>
      <c r="C68" s="60"/>
      <c r="D68" s="66"/>
      <c r="E68" s="67"/>
      <c r="F68" s="68"/>
      <c r="G68" s="48" t="str">
        <f t="shared" si="7"/>
        <v/>
      </c>
      <c r="H68" s="48" t="str">
        <f t="shared" si="6"/>
        <v/>
      </c>
      <c r="I68" s="33"/>
      <c r="J68" s="12">
        <f t="shared" si="0"/>
        <v>0</v>
      </c>
      <c r="K68" s="11" t="str">
        <f t="shared" si="5"/>
        <v/>
      </c>
    </row>
    <row r="69" spans="1:11" ht="15" customHeight="1" x14ac:dyDescent="0.2">
      <c r="A69" s="45" t="str">
        <f t="shared" si="1"/>
        <v/>
      </c>
      <c r="B69" s="46" t="str">
        <f t="shared" si="2"/>
        <v/>
      </c>
      <c r="C69" s="60"/>
      <c r="D69" s="66"/>
      <c r="E69" s="67"/>
      <c r="F69" s="68"/>
      <c r="G69" s="48" t="str">
        <f t="shared" si="7"/>
        <v/>
      </c>
      <c r="H69" s="48" t="str">
        <f t="shared" si="6"/>
        <v/>
      </c>
      <c r="I69" s="33"/>
      <c r="J69" s="12">
        <f t="shared" si="0"/>
        <v>0</v>
      </c>
      <c r="K69" s="11" t="str">
        <f t="shared" si="5"/>
        <v/>
      </c>
    </row>
    <row r="70" spans="1:11" ht="15" customHeight="1" x14ac:dyDescent="0.2">
      <c r="A70" s="45" t="str">
        <f t="shared" si="1"/>
        <v/>
      </c>
      <c r="B70" s="46" t="str">
        <f t="shared" ref="B70:B90" si="8">A70</f>
        <v/>
      </c>
      <c r="C70" s="60"/>
      <c r="D70" s="66"/>
      <c r="E70" s="67"/>
      <c r="F70" s="68"/>
      <c r="G70" s="48" t="str">
        <f t="shared" si="7"/>
        <v/>
      </c>
      <c r="H70" s="48" t="str">
        <f t="shared" si="6"/>
        <v/>
      </c>
      <c r="I70" s="33"/>
      <c r="J70" s="12">
        <f t="shared" si="0"/>
        <v>0</v>
      </c>
      <c r="K70" s="11" t="str">
        <f t="shared" si="5"/>
        <v/>
      </c>
    </row>
    <row r="71" spans="1:11" ht="15" customHeight="1" x14ac:dyDescent="0.2">
      <c r="A71" s="45" t="str">
        <f t="shared" si="1"/>
        <v/>
      </c>
      <c r="B71" s="46" t="str">
        <f t="shared" si="8"/>
        <v/>
      </c>
      <c r="C71" s="60"/>
      <c r="D71" s="66"/>
      <c r="E71" s="67"/>
      <c r="F71" s="68"/>
      <c r="G71" s="48" t="str">
        <f t="shared" si="7"/>
        <v/>
      </c>
      <c r="H71" s="48" t="str">
        <f t="shared" si="6"/>
        <v/>
      </c>
      <c r="I71" s="33"/>
      <c r="J71" s="12">
        <f t="shared" si="0"/>
        <v>0</v>
      </c>
      <c r="K71" s="11" t="str">
        <f t="shared" si="5"/>
        <v/>
      </c>
    </row>
    <row r="72" spans="1:11" ht="15" customHeight="1" x14ac:dyDescent="0.2">
      <c r="A72" s="45" t="str">
        <f t="shared" si="1"/>
        <v/>
      </c>
      <c r="B72" s="46" t="str">
        <f t="shared" si="8"/>
        <v/>
      </c>
      <c r="C72" s="60"/>
      <c r="D72" s="66"/>
      <c r="E72" s="67"/>
      <c r="F72" s="68"/>
      <c r="G72" s="48" t="str">
        <f t="shared" si="7"/>
        <v/>
      </c>
      <c r="H72" s="48" t="str">
        <f t="shared" si="6"/>
        <v/>
      </c>
      <c r="I72" s="33"/>
      <c r="J72" s="12">
        <f t="shared" si="0"/>
        <v>0</v>
      </c>
      <c r="K72" s="11" t="str">
        <f t="shared" si="5"/>
        <v/>
      </c>
    </row>
    <row r="73" spans="1:11" ht="15" customHeight="1" x14ac:dyDescent="0.2">
      <c r="A73" s="45" t="str">
        <f t="shared" si="1"/>
        <v/>
      </c>
      <c r="B73" s="46" t="str">
        <f t="shared" si="8"/>
        <v/>
      </c>
      <c r="C73" s="60"/>
      <c r="D73" s="66"/>
      <c r="E73" s="67"/>
      <c r="F73" s="68"/>
      <c r="G73" s="48" t="str">
        <f t="shared" si="7"/>
        <v/>
      </c>
      <c r="H73" s="48" t="str">
        <f t="shared" si="6"/>
        <v/>
      </c>
      <c r="I73" s="33"/>
      <c r="J73" s="12">
        <f t="shared" si="0"/>
        <v>0</v>
      </c>
      <c r="K73" s="11" t="str">
        <f t="shared" si="5"/>
        <v/>
      </c>
    </row>
    <row r="74" spans="1:11" ht="15" customHeight="1" x14ac:dyDescent="0.2">
      <c r="A74" s="45" t="str">
        <f t="shared" si="1"/>
        <v/>
      </c>
      <c r="B74" s="46" t="str">
        <f t="shared" si="8"/>
        <v/>
      </c>
      <c r="C74" s="60"/>
      <c r="D74" s="66"/>
      <c r="E74" s="67"/>
      <c r="F74" s="68"/>
      <c r="G74" s="48" t="str">
        <f t="shared" si="7"/>
        <v/>
      </c>
      <c r="H74" s="48" t="str">
        <f t="shared" si="6"/>
        <v/>
      </c>
      <c r="I74" s="33"/>
      <c r="J74" s="12">
        <f t="shared" si="0"/>
        <v>0</v>
      </c>
      <c r="K74" s="11" t="str">
        <f t="shared" ref="K74:K125" si="9">IF(A74="","",IF(OR(C74="",D74=""),$I$24,""))</f>
        <v/>
      </c>
    </row>
    <row r="75" spans="1:11" ht="15" customHeight="1" x14ac:dyDescent="0.2">
      <c r="A75" s="45" t="str">
        <f t="shared" ref="A75:A125" si="10">IF(A74="","",IF(1+A74&gt;$G$8,"",1+A74))</f>
        <v/>
      </c>
      <c r="B75" s="46" t="str">
        <f t="shared" si="8"/>
        <v/>
      </c>
      <c r="C75" s="60"/>
      <c r="D75" s="66"/>
      <c r="E75" s="67"/>
      <c r="F75" s="68"/>
      <c r="G75" s="48" t="str">
        <f t="shared" si="7"/>
        <v/>
      </c>
      <c r="H75" s="48" t="str">
        <f t="shared" si="6"/>
        <v/>
      </c>
      <c r="I75" s="33"/>
      <c r="J75" s="12">
        <f t="shared" si="0"/>
        <v>0</v>
      </c>
      <c r="K75" s="11" t="str">
        <f t="shared" si="9"/>
        <v/>
      </c>
    </row>
    <row r="76" spans="1:11" ht="15" customHeight="1" x14ac:dyDescent="0.2">
      <c r="A76" s="45" t="str">
        <f t="shared" si="10"/>
        <v/>
      </c>
      <c r="B76" s="46" t="str">
        <f t="shared" si="8"/>
        <v/>
      </c>
      <c r="C76" s="60"/>
      <c r="D76" s="66"/>
      <c r="E76" s="67"/>
      <c r="F76" s="68"/>
      <c r="G76" s="48" t="str">
        <f t="shared" si="7"/>
        <v/>
      </c>
      <c r="H76" s="48" t="str">
        <f t="shared" si="6"/>
        <v/>
      </c>
      <c r="I76" s="33"/>
      <c r="J76" s="12">
        <f t="shared" si="0"/>
        <v>0</v>
      </c>
      <c r="K76" s="11" t="str">
        <f t="shared" si="9"/>
        <v/>
      </c>
    </row>
    <row r="77" spans="1:11" ht="15" customHeight="1" x14ac:dyDescent="0.2">
      <c r="A77" s="45" t="str">
        <f t="shared" si="10"/>
        <v/>
      </c>
      <c r="B77" s="46" t="str">
        <f t="shared" si="8"/>
        <v/>
      </c>
      <c r="C77" s="60"/>
      <c r="D77" s="66"/>
      <c r="E77" s="67"/>
      <c r="F77" s="68"/>
      <c r="G77" s="48" t="str">
        <f t="shared" si="7"/>
        <v/>
      </c>
      <c r="H77" s="48" t="str">
        <f t="shared" ref="H77" si="11">IF(A77="","",IF(OR(D77="",D77=$I$13),1,""))</f>
        <v/>
      </c>
      <c r="I77" s="33"/>
      <c r="J77" s="12">
        <f t="shared" ref="J77:J125" si="12">IF(K77&lt;&gt;"",1,0)</f>
        <v>0</v>
      </c>
      <c r="K77" s="11" t="str">
        <f t="shared" si="9"/>
        <v/>
      </c>
    </row>
    <row r="78" spans="1:11" ht="15" customHeight="1" x14ac:dyDescent="0.2">
      <c r="A78" s="45" t="str">
        <f t="shared" si="10"/>
        <v/>
      </c>
      <c r="B78" s="46" t="str">
        <f t="shared" si="8"/>
        <v/>
      </c>
      <c r="C78" s="60"/>
      <c r="D78" s="66"/>
      <c r="E78" s="67"/>
      <c r="F78" s="68"/>
      <c r="G78" s="48" t="str">
        <f t="shared" ref="G78:G85" si="13">IF(OR(A78="",D78="",D78=$I$13,D78=$I$14),"",1)</f>
        <v/>
      </c>
      <c r="H78" s="48" t="str">
        <f t="shared" ref="H78:H85" si="14">IF(A78="","",IF(OR(D78="",D78=$I$13),1,""))</f>
        <v/>
      </c>
      <c r="I78" s="33"/>
      <c r="J78" s="12">
        <f t="shared" si="12"/>
        <v>0</v>
      </c>
      <c r="K78" s="11"/>
    </row>
    <row r="79" spans="1:11" ht="15" customHeight="1" x14ac:dyDescent="0.2">
      <c r="A79" s="45" t="str">
        <f t="shared" si="10"/>
        <v/>
      </c>
      <c r="B79" s="46" t="str">
        <f t="shared" si="8"/>
        <v/>
      </c>
      <c r="C79" s="60"/>
      <c r="D79" s="66"/>
      <c r="E79" s="67"/>
      <c r="F79" s="68"/>
      <c r="G79" s="48" t="str">
        <f t="shared" si="13"/>
        <v/>
      </c>
      <c r="H79" s="48" t="str">
        <f t="shared" si="14"/>
        <v/>
      </c>
      <c r="I79" s="33"/>
      <c r="J79" s="12">
        <f t="shared" si="12"/>
        <v>0</v>
      </c>
      <c r="K79" s="11"/>
    </row>
    <row r="80" spans="1:11" ht="15" customHeight="1" x14ac:dyDescent="0.2">
      <c r="A80" s="45" t="str">
        <f t="shared" si="10"/>
        <v/>
      </c>
      <c r="B80" s="46" t="str">
        <f t="shared" si="8"/>
        <v/>
      </c>
      <c r="C80" s="60"/>
      <c r="D80" s="66"/>
      <c r="E80" s="67"/>
      <c r="F80" s="68"/>
      <c r="G80" s="48" t="str">
        <f t="shared" si="13"/>
        <v/>
      </c>
      <c r="H80" s="48" t="str">
        <f t="shared" si="14"/>
        <v/>
      </c>
      <c r="I80" s="33"/>
      <c r="J80" s="12">
        <f t="shared" si="12"/>
        <v>0</v>
      </c>
      <c r="K80" s="11"/>
    </row>
    <row r="81" spans="1:11" ht="15" customHeight="1" x14ac:dyDescent="0.2">
      <c r="A81" s="45" t="str">
        <f t="shared" si="10"/>
        <v/>
      </c>
      <c r="B81" s="46" t="str">
        <f t="shared" si="8"/>
        <v/>
      </c>
      <c r="C81" s="60"/>
      <c r="D81" s="66"/>
      <c r="E81" s="67"/>
      <c r="F81" s="68"/>
      <c r="G81" s="48" t="str">
        <f t="shared" si="13"/>
        <v/>
      </c>
      <c r="H81" s="48" t="str">
        <f t="shared" si="14"/>
        <v/>
      </c>
      <c r="I81" s="33"/>
      <c r="J81" s="12">
        <f t="shared" si="12"/>
        <v>0</v>
      </c>
      <c r="K81" s="11"/>
    </row>
    <row r="82" spans="1:11" ht="15" customHeight="1" x14ac:dyDescent="0.2">
      <c r="A82" s="45" t="str">
        <f t="shared" si="10"/>
        <v/>
      </c>
      <c r="B82" s="46" t="str">
        <f t="shared" si="8"/>
        <v/>
      </c>
      <c r="C82" s="60"/>
      <c r="D82" s="66"/>
      <c r="E82" s="67"/>
      <c r="F82" s="68"/>
      <c r="G82" s="48" t="str">
        <f t="shared" si="13"/>
        <v/>
      </c>
      <c r="H82" s="48" t="str">
        <f t="shared" si="14"/>
        <v/>
      </c>
      <c r="I82" s="33"/>
      <c r="J82" s="12">
        <f t="shared" si="12"/>
        <v>0</v>
      </c>
      <c r="K82" s="11"/>
    </row>
    <row r="83" spans="1:11" ht="15" customHeight="1" x14ac:dyDescent="0.2">
      <c r="A83" s="45" t="str">
        <f t="shared" si="10"/>
        <v/>
      </c>
      <c r="B83" s="46" t="str">
        <f t="shared" si="8"/>
        <v/>
      </c>
      <c r="C83" s="60"/>
      <c r="D83" s="66"/>
      <c r="E83" s="67"/>
      <c r="F83" s="68"/>
      <c r="G83" s="48" t="str">
        <f t="shared" si="13"/>
        <v/>
      </c>
      <c r="H83" s="48" t="str">
        <f t="shared" si="14"/>
        <v/>
      </c>
      <c r="I83" s="33"/>
      <c r="J83" s="12">
        <f t="shared" si="12"/>
        <v>0</v>
      </c>
      <c r="K83" s="11"/>
    </row>
    <row r="84" spans="1:11" ht="15" customHeight="1" x14ac:dyDescent="0.2">
      <c r="A84" s="45" t="str">
        <f t="shared" si="10"/>
        <v/>
      </c>
      <c r="B84" s="46" t="str">
        <f t="shared" si="8"/>
        <v/>
      </c>
      <c r="C84" s="60"/>
      <c r="D84" s="66"/>
      <c r="E84" s="67"/>
      <c r="F84" s="68"/>
      <c r="G84" s="48" t="str">
        <f t="shared" si="13"/>
        <v/>
      </c>
      <c r="H84" s="48" t="str">
        <f t="shared" si="14"/>
        <v/>
      </c>
      <c r="I84" s="33"/>
      <c r="J84" s="12">
        <f t="shared" si="12"/>
        <v>0</v>
      </c>
      <c r="K84" s="11"/>
    </row>
    <row r="85" spans="1:11" ht="15" customHeight="1" x14ac:dyDescent="0.2">
      <c r="A85" s="45" t="str">
        <f t="shared" si="10"/>
        <v/>
      </c>
      <c r="B85" s="46" t="str">
        <f t="shared" si="8"/>
        <v/>
      </c>
      <c r="C85" s="60"/>
      <c r="D85" s="66"/>
      <c r="E85" s="67"/>
      <c r="F85" s="68"/>
      <c r="G85" s="48" t="str">
        <f t="shared" si="13"/>
        <v/>
      </c>
      <c r="H85" s="48" t="str">
        <f t="shared" si="14"/>
        <v/>
      </c>
      <c r="I85" s="33"/>
      <c r="J85" s="12">
        <f t="shared" si="12"/>
        <v>0</v>
      </c>
      <c r="K85" s="11"/>
    </row>
    <row r="86" spans="1:11" ht="15" customHeight="1" x14ac:dyDescent="0.2">
      <c r="A86" s="45" t="str">
        <f t="shared" si="10"/>
        <v/>
      </c>
      <c r="B86" s="46" t="str">
        <f t="shared" si="8"/>
        <v/>
      </c>
      <c r="C86" s="60"/>
      <c r="D86" s="66"/>
      <c r="E86" s="67"/>
      <c r="F86" s="68"/>
      <c r="G86" s="48" t="str">
        <f t="shared" ref="G86:G125" si="15">IF(OR(A86="",D86="",D86=$I$13,D86=$I$14),"",1)</f>
        <v/>
      </c>
      <c r="H86" s="48" t="str">
        <f t="shared" ref="H86:H125" si="16">IF(A86="","",IF(OR(D86="",D86=$I$13),1,""))</f>
        <v/>
      </c>
      <c r="I86" s="33"/>
      <c r="J86" s="12">
        <f t="shared" si="12"/>
        <v>0</v>
      </c>
      <c r="K86" s="11"/>
    </row>
    <row r="87" spans="1:11" ht="15" customHeight="1" x14ac:dyDescent="0.2">
      <c r="A87" s="45" t="str">
        <f t="shared" si="10"/>
        <v/>
      </c>
      <c r="B87" s="46" t="str">
        <f t="shared" si="8"/>
        <v/>
      </c>
      <c r="C87" s="60"/>
      <c r="D87" s="66"/>
      <c r="E87" s="67"/>
      <c r="F87" s="68"/>
      <c r="G87" s="48" t="str">
        <f t="shared" si="15"/>
        <v/>
      </c>
      <c r="H87" s="48" t="str">
        <f t="shared" si="16"/>
        <v/>
      </c>
      <c r="I87" s="33"/>
      <c r="J87" s="12">
        <f t="shared" si="12"/>
        <v>0</v>
      </c>
      <c r="K87" s="11"/>
    </row>
    <row r="88" spans="1:11" ht="15" customHeight="1" x14ac:dyDescent="0.2">
      <c r="A88" s="45" t="str">
        <f t="shared" si="10"/>
        <v/>
      </c>
      <c r="B88" s="46" t="str">
        <f t="shared" si="8"/>
        <v/>
      </c>
      <c r="C88" s="60"/>
      <c r="D88" s="66"/>
      <c r="E88" s="67"/>
      <c r="F88" s="68"/>
      <c r="G88" s="48" t="str">
        <f t="shared" si="15"/>
        <v/>
      </c>
      <c r="H88" s="48" t="str">
        <f t="shared" si="16"/>
        <v/>
      </c>
      <c r="I88" s="33"/>
      <c r="J88" s="12">
        <f t="shared" si="12"/>
        <v>0</v>
      </c>
      <c r="K88" s="11"/>
    </row>
    <row r="89" spans="1:11" ht="15" customHeight="1" x14ac:dyDescent="0.2">
      <c r="A89" s="45" t="str">
        <f t="shared" si="10"/>
        <v/>
      </c>
      <c r="B89" s="46" t="str">
        <f t="shared" si="8"/>
        <v/>
      </c>
      <c r="C89" s="60"/>
      <c r="D89" s="66"/>
      <c r="E89" s="67"/>
      <c r="F89" s="68"/>
      <c r="G89" s="48" t="str">
        <f t="shared" si="15"/>
        <v/>
      </c>
      <c r="H89" s="48" t="str">
        <f t="shared" si="16"/>
        <v/>
      </c>
      <c r="I89" s="33"/>
      <c r="J89" s="12">
        <f t="shared" si="12"/>
        <v>0</v>
      </c>
      <c r="K89" s="11"/>
    </row>
    <row r="90" spans="1:11" ht="15" customHeight="1" x14ac:dyDescent="0.2">
      <c r="A90" s="45" t="str">
        <f t="shared" si="10"/>
        <v/>
      </c>
      <c r="B90" s="46" t="str">
        <f t="shared" si="8"/>
        <v/>
      </c>
      <c r="C90" s="60"/>
      <c r="D90" s="66"/>
      <c r="E90" s="67"/>
      <c r="F90" s="68"/>
      <c r="G90" s="48" t="str">
        <f t="shared" si="15"/>
        <v/>
      </c>
      <c r="H90" s="48" t="str">
        <f t="shared" si="16"/>
        <v/>
      </c>
      <c r="I90" s="33"/>
      <c r="J90" s="12">
        <f t="shared" si="12"/>
        <v>0</v>
      </c>
      <c r="K90" s="11"/>
    </row>
    <row r="91" spans="1:11" ht="15" customHeight="1" x14ac:dyDescent="0.2">
      <c r="A91" s="45" t="str">
        <f t="shared" si="10"/>
        <v/>
      </c>
      <c r="B91" s="46" t="str">
        <f t="shared" ref="B91:B125" si="17">A91</f>
        <v/>
      </c>
      <c r="C91" s="60"/>
      <c r="D91" s="66"/>
      <c r="E91" s="67"/>
      <c r="F91" s="68"/>
      <c r="G91" s="48" t="str">
        <f t="shared" si="15"/>
        <v/>
      </c>
      <c r="H91" s="48" t="str">
        <f t="shared" si="16"/>
        <v/>
      </c>
      <c r="I91" s="33"/>
      <c r="J91" s="12">
        <f t="shared" si="12"/>
        <v>0</v>
      </c>
      <c r="K91" s="11"/>
    </row>
    <row r="92" spans="1:11" ht="15" customHeight="1" x14ac:dyDescent="0.2">
      <c r="A92" s="45" t="str">
        <f t="shared" si="10"/>
        <v/>
      </c>
      <c r="B92" s="46" t="str">
        <f t="shared" si="17"/>
        <v/>
      </c>
      <c r="C92" s="60"/>
      <c r="D92" s="66"/>
      <c r="E92" s="67"/>
      <c r="F92" s="68"/>
      <c r="G92" s="48" t="str">
        <f t="shared" si="15"/>
        <v/>
      </c>
      <c r="H92" s="48" t="str">
        <f t="shared" si="16"/>
        <v/>
      </c>
      <c r="I92" s="33"/>
      <c r="J92" s="12">
        <f t="shared" si="12"/>
        <v>0</v>
      </c>
      <c r="K92" s="11"/>
    </row>
    <row r="93" spans="1:11" ht="15" customHeight="1" x14ac:dyDescent="0.2">
      <c r="A93" s="45" t="str">
        <f t="shared" si="10"/>
        <v/>
      </c>
      <c r="B93" s="46" t="str">
        <f t="shared" si="17"/>
        <v/>
      </c>
      <c r="C93" s="60"/>
      <c r="D93" s="66"/>
      <c r="E93" s="67"/>
      <c r="F93" s="68"/>
      <c r="G93" s="48" t="str">
        <f t="shared" si="15"/>
        <v/>
      </c>
      <c r="H93" s="48" t="str">
        <f t="shared" si="16"/>
        <v/>
      </c>
      <c r="I93" s="33"/>
      <c r="J93" s="12">
        <f t="shared" si="12"/>
        <v>0</v>
      </c>
      <c r="K93" s="11"/>
    </row>
    <row r="94" spans="1:11" ht="15" customHeight="1" x14ac:dyDescent="0.2">
      <c r="A94" s="45" t="str">
        <f t="shared" si="10"/>
        <v/>
      </c>
      <c r="B94" s="46" t="str">
        <f t="shared" si="17"/>
        <v/>
      </c>
      <c r="C94" s="60"/>
      <c r="D94" s="66"/>
      <c r="E94" s="67"/>
      <c r="F94" s="68"/>
      <c r="G94" s="48" t="str">
        <f t="shared" si="15"/>
        <v/>
      </c>
      <c r="H94" s="48" t="str">
        <f t="shared" si="16"/>
        <v/>
      </c>
      <c r="I94" s="33"/>
      <c r="J94" s="12">
        <f t="shared" si="12"/>
        <v>0</v>
      </c>
      <c r="K94" s="11"/>
    </row>
    <row r="95" spans="1:11" ht="15" customHeight="1" x14ac:dyDescent="0.2">
      <c r="A95" s="45" t="str">
        <f t="shared" si="10"/>
        <v/>
      </c>
      <c r="B95" s="46" t="str">
        <f t="shared" si="17"/>
        <v/>
      </c>
      <c r="C95" s="60"/>
      <c r="D95" s="66"/>
      <c r="E95" s="67"/>
      <c r="F95" s="68"/>
      <c r="G95" s="48" t="str">
        <f t="shared" si="15"/>
        <v/>
      </c>
      <c r="H95" s="48" t="str">
        <f t="shared" si="16"/>
        <v/>
      </c>
      <c r="I95" s="33"/>
      <c r="J95" s="12">
        <f t="shared" si="12"/>
        <v>0</v>
      </c>
      <c r="K95" s="11"/>
    </row>
    <row r="96" spans="1:11" ht="15" customHeight="1" x14ac:dyDescent="0.2">
      <c r="A96" s="45" t="str">
        <f t="shared" si="10"/>
        <v/>
      </c>
      <c r="B96" s="46" t="str">
        <f t="shared" si="17"/>
        <v/>
      </c>
      <c r="C96" s="60"/>
      <c r="D96" s="66"/>
      <c r="E96" s="67"/>
      <c r="F96" s="68"/>
      <c r="G96" s="48" t="str">
        <f t="shared" si="15"/>
        <v/>
      </c>
      <c r="H96" s="48" t="str">
        <f t="shared" si="16"/>
        <v/>
      </c>
      <c r="I96" s="33"/>
      <c r="J96" s="12">
        <f t="shared" si="12"/>
        <v>0</v>
      </c>
      <c r="K96" s="11"/>
    </row>
    <row r="97" spans="1:11" ht="15" customHeight="1" x14ac:dyDescent="0.2">
      <c r="A97" s="45" t="str">
        <f t="shared" si="10"/>
        <v/>
      </c>
      <c r="B97" s="46" t="str">
        <f t="shared" si="17"/>
        <v/>
      </c>
      <c r="C97" s="60"/>
      <c r="D97" s="66"/>
      <c r="E97" s="67"/>
      <c r="F97" s="68"/>
      <c r="G97" s="48" t="str">
        <f t="shared" si="15"/>
        <v/>
      </c>
      <c r="H97" s="48" t="str">
        <f t="shared" si="16"/>
        <v/>
      </c>
      <c r="I97" s="33"/>
      <c r="J97" s="12">
        <f t="shared" si="12"/>
        <v>0</v>
      </c>
      <c r="K97" s="11"/>
    </row>
    <row r="98" spans="1:11" ht="15" customHeight="1" x14ac:dyDescent="0.2">
      <c r="A98" s="45" t="str">
        <f t="shared" si="10"/>
        <v/>
      </c>
      <c r="B98" s="46" t="str">
        <f t="shared" si="17"/>
        <v/>
      </c>
      <c r="C98" s="60"/>
      <c r="D98" s="66"/>
      <c r="E98" s="67"/>
      <c r="F98" s="68"/>
      <c r="G98" s="48" t="str">
        <f t="shared" si="15"/>
        <v/>
      </c>
      <c r="H98" s="48" t="str">
        <f t="shared" si="16"/>
        <v/>
      </c>
      <c r="I98" s="33"/>
      <c r="J98" s="12">
        <f t="shared" si="12"/>
        <v>0</v>
      </c>
      <c r="K98" s="11"/>
    </row>
    <row r="99" spans="1:11" ht="15" customHeight="1" x14ac:dyDescent="0.2">
      <c r="A99" s="45" t="str">
        <f t="shared" si="10"/>
        <v/>
      </c>
      <c r="B99" s="46" t="str">
        <f t="shared" si="17"/>
        <v/>
      </c>
      <c r="C99" s="60"/>
      <c r="D99" s="66"/>
      <c r="E99" s="67"/>
      <c r="F99" s="68"/>
      <c r="G99" s="48" t="str">
        <f t="shared" si="15"/>
        <v/>
      </c>
      <c r="H99" s="48" t="str">
        <f t="shared" si="16"/>
        <v/>
      </c>
      <c r="I99" s="33"/>
      <c r="J99" s="12">
        <f t="shared" si="12"/>
        <v>0</v>
      </c>
      <c r="K99" s="11"/>
    </row>
    <row r="100" spans="1:11" ht="15" customHeight="1" x14ac:dyDescent="0.2">
      <c r="A100" s="45" t="str">
        <f t="shared" si="10"/>
        <v/>
      </c>
      <c r="B100" s="46" t="str">
        <f t="shared" si="17"/>
        <v/>
      </c>
      <c r="C100" s="60"/>
      <c r="D100" s="66"/>
      <c r="E100" s="67"/>
      <c r="F100" s="68"/>
      <c r="G100" s="48" t="str">
        <f t="shared" si="15"/>
        <v/>
      </c>
      <c r="H100" s="48" t="str">
        <f t="shared" si="16"/>
        <v/>
      </c>
      <c r="I100" s="33"/>
      <c r="J100" s="12">
        <f t="shared" si="12"/>
        <v>0</v>
      </c>
      <c r="K100" s="11"/>
    </row>
    <row r="101" spans="1:11" ht="15" customHeight="1" x14ac:dyDescent="0.2">
      <c r="A101" s="45" t="str">
        <f t="shared" si="10"/>
        <v/>
      </c>
      <c r="B101" s="46" t="str">
        <f t="shared" si="17"/>
        <v/>
      </c>
      <c r="C101" s="60"/>
      <c r="D101" s="66"/>
      <c r="E101" s="67"/>
      <c r="F101" s="68"/>
      <c r="G101" s="48" t="str">
        <f t="shared" si="15"/>
        <v/>
      </c>
      <c r="H101" s="48" t="str">
        <f t="shared" si="16"/>
        <v/>
      </c>
      <c r="I101" s="33"/>
      <c r="J101" s="12">
        <f t="shared" si="12"/>
        <v>0</v>
      </c>
      <c r="K101" s="11"/>
    </row>
    <row r="102" spans="1:11" ht="15" customHeight="1" x14ac:dyDescent="0.2">
      <c r="A102" s="45" t="str">
        <f t="shared" si="10"/>
        <v/>
      </c>
      <c r="B102" s="46" t="str">
        <f t="shared" si="17"/>
        <v/>
      </c>
      <c r="C102" s="60"/>
      <c r="D102" s="66"/>
      <c r="E102" s="67"/>
      <c r="F102" s="68"/>
      <c r="G102" s="48" t="str">
        <f t="shared" si="15"/>
        <v/>
      </c>
      <c r="H102" s="48" t="str">
        <f t="shared" si="16"/>
        <v/>
      </c>
      <c r="I102" s="33"/>
      <c r="J102" s="12">
        <f t="shared" si="12"/>
        <v>0</v>
      </c>
      <c r="K102" s="11"/>
    </row>
    <row r="103" spans="1:11" ht="15" customHeight="1" x14ac:dyDescent="0.2">
      <c r="A103" s="45" t="str">
        <f t="shared" si="10"/>
        <v/>
      </c>
      <c r="B103" s="46" t="str">
        <f t="shared" si="17"/>
        <v/>
      </c>
      <c r="C103" s="60"/>
      <c r="D103" s="66"/>
      <c r="E103" s="67"/>
      <c r="F103" s="68"/>
      <c r="G103" s="48" t="str">
        <f t="shared" si="15"/>
        <v/>
      </c>
      <c r="H103" s="48" t="str">
        <f t="shared" si="16"/>
        <v/>
      </c>
      <c r="I103" s="33"/>
      <c r="J103" s="12">
        <f t="shared" si="12"/>
        <v>0</v>
      </c>
      <c r="K103" s="11"/>
    </row>
    <row r="104" spans="1:11" ht="15" customHeight="1" x14ac:dyDescent="0.2">
      <c r="A104" s="45" t="str">
        <f t="shared" si="10"/>
        <v/>
      </c>
      <c r="B104" s="46" t="str">
        <f t="shared" si="17"/>
        <v/>
      </c>
      <c r="C104" s="60"/>
      <c r="D104" s="66"/>
      <c r="E104" s="67"/>
      <c r="F104" s="68"/>
      <c r="G104" s="48" t="str">
        <f t="shared" si="15"/>
        <v/>
      </c>
      <c r="H104" s="48" t="str">
        <f t="shared" si="16"/>
        <v/>
      </c>
      <c r="I104" s="33"/>
      <c r="J104" s="12">
        <f t="shared" si="12"/>
        <v>0</v>
      </c>
      <c r="K104" s="11"/>
    </row>
    <row r="105" spans="1:11" ht="15" customHeight="1" x14ac:dyDescent="0.2">
      <c r="A105" s="45" t="str">
        <f t="shared" si="10"/>
        <v/>
      </c>
      <c r="B105" s="46" t="str">
        <f t="shared" si="17"/>
        <v/>
      </c>
      <c r="C105" s="60"/>
      <c r="D105" s="66"/>
      <c r="E105" s="67"/>
      <c r="F105" s="68"/>
      <c r="G105" s="48" t="str">
        <f t="shared" si="15"/>
        <v/>
      </c>
      <c r="H105" s="48" t="str">
        <f t="shared" si="16"/>
        <v/>
      </c>
      <c r="I105" s="33"/>
      <c r="J105" s="12">
        <f t="shared" si="12"/>
        <v>0</v>
      </c>
      <c r="K105" s="11"/>
    </row>
    <row r="106" spans="1:11" ht="15" customHeight="1" x14ac:dyDescent="0.2">
      <c r="A106" s="45" t="str">
        <f t="shared" si="10"/>
        <v/>
      </c>
      <c r="B106" s="46" t="str">
        <f t="shared" si="17"/>
        <v/>
      </c>
      <c r="C106" s="60"/>
      <c r="D106" s="66"/>
      <c r="E106" s="67"/>
      <c r="F106" s="68"/>
      <c r="G106" s="48" t="str">
        <f t="shared" si="15"/>
        <v/>
      </c>
      <c r="H106" s="48" t="str">
        <f t="shared" si="16"/>
        <v/>
      </c>
      <c r="I106" s="33"/>
      <c r="J106" s="12">
        <f t="shared" si="12"/>
        <v>0</v>
      </c>
      <c r="K106" s="11"/>
    </row>
    <row r="107" spans="1:11" ht="15" customHeight="1" x14ac:dyDescent="0.2">
      <c r="A107" s="45" t="str">
        <f t="shared" si="10"/>
        <v/>
      </c>
      <c r="B107" s="46" t="str">
        <f t="shared" si="17"/>
        <v/>
      </c>
      <c r="C107" s="60"/>
      <c r="D107" s="66"/>
      <c r="E107" s="67"/>
      <c r="F107" s="68"/>
      <c r="G107" s="48" t="str">
        <f t="shared" si="15"/>
        <v/>
      </c>
      <c r="H107" s="48" t="str">
        <f t="shared" si="16"/>
        <v/>
      </c>
      <c r="I107" s="33"/>
      <c r="J107" s="12">
        <f t="shared" si="12"/>
        <v>0</v>
      </c>
      <c r="K107" s="11"/>
    </row>
    <row r="108" spans="1:11" ht="15" customHeight="1" x14ac:dyDescent="0.2">
      <c r="A108" s="45" t="str">
        <f t="shared" si="10"/>
        <v/>
      </c>
      <c r="B108" s="46" t="str">
        <f t="shared" si="17"/>
        <v/>
      </c>
      <c r="C108" s="60"/>
      <c r="D108" s="66"/>
      <c r="E108" s="67"/>
      <c r="F108" s="68"/>
      <c r="G108" s="48" t="str">
        <f t="shared" si="15"/>
        <v/>
      </c>
      <c r="H108" s="48" t="str">
        <f t="shared" si="16"/>
        <v/>
      </c>
      <c r="I108" s="33"/>
      <c r="J108" s="12">
        <f t="shared" si="12"/>
        <v>0</v>
      </c>
      <c r="K108" s="11"/>
    </row>
    <row r="109" spans="1:11" ht="15" customHeight="1" x14ac:dyDescent="0.2">
      <c r="A109" s="45" t="str">
        <f t="shared" si="10"/>
        <v/>
      </c>
      <c r="B109" s="46" t="str">
        <f t="shared" si="17"/>
        <v/>
      </c>
      <c r="C109" s="60"/>
      <c r="D109" s="66"/>
      <c r="E109" s="67"/>
      <c r="F109" s="68"/>
      <c r="G109" s="48" t="str">
        <f t="shared" si="15"/>
        <v/>
      </c>
      <c r="H109" s="48" t="str">
        <f t="shared" si="16"/>
        <v/>
      </c>
      <c r="I109" s="33"/>
      <c r="J109" s="12">
        <f t="shared" si="12"/>
        <v>0</v>
      </c>
      <c r="K109" s="11"/>
    </row>
    <row r="110" spans="1:11" ht="15" customHeight="1" x14ac:dyDescent="0.2">
      <c r="A110" s="45" t="str">
        <f t="shared" si="10"/>
        <v/>
      </c>
      <c r="B110" s="46" t="str">
        <f t="shared" si="17"/>
        <v/>
      </c>
      <c r="C110" s="60"/>
      <c r="D110" s="66"/>
      <c r="E110" s="67"/>
      <c r="F110" s="68"/>
      <c r="G110" s="48" t="str">
        <f t="shared" si="15"/>
        <v/>
      </c>
      <c r="H110" s="48" t="str">
        <f t="shared" si="16"/>
        <v/>
      </c>
      <c r="I110" s="33"/>
      <c r="J110" s="12">
        <f t="shared" si="12"/>
        <v>0</v>
      </c>
      <c r="K110" s="11"/>
    </row>
    <row r="111" spans="1:11" ht="15" customHeight="1" x14ac:dyDescent="0.2">
      <c r="A111" s="45" t="str">
        <f t="shared" si="10"/>
        <v/>
      </c>
      <c r="B111" s="46" t="str">
        <f t="shared" si="17"/>
        <v/>
      </c>
      <c r="C111" s="60"/>
      <c r="D111" s="66"/>
      <c r="E111" s="67"/>
      <c r="F111" s="68"/>
      <c r="G111" s="48" t="str">
        <f t="shared" si="15"/>
        <v/>
      </c>
      <c r="H111" s="48" t="str">
        <f t="shared" si="16"/>
        <v/>
      </c>
      <c r="I111" s="33"/>
      <c r="J111" s="12">
        <f t="shared" si="12"/>
        <v>0</v>
      </c>
      <c r="K111" s="11"/>
    </row>
    <row r="112" spans="1:11" ht="15" customHeight="1" x14ac:dyDescent="0.2">
      <c r="A112" s="45" t="str">
        <f t="shared" si="10"/>
        <v/>
      </c>
      <c r="B112" s="46" t="str">
        <f t="shared" si="17"/>
        <v/>
      </c>
      <c r="C112" s="60"/>
      <c r="D112" s="66"/>
      <c r="E112" s="67"/>
      <c r="F112" s="68"/>
      <c r="G112" s="48" t="str">
        <f t="shared" si="15"/>
        <v/>
      </c>
      <c r="H112" s="48" t="str">
        <f t="shared" si="16"/>
        <v/>
      </c>
      <c r="I112" s="33"/>
      <c r="J112" s="12">
        <f t="shared" si="12"/>
        <v>0</v>
      </c>
      <c r="K112" s="11"/>
    </row>
    <row r="113" spans="1:11" ht="15" customHeight="1" x14ac:dyDescent="0.2">
      <c r="A113" s="45" t="str">
        <f t="shared" si="10"/>
        <v/>
      </c>
      <c r="B113" s="46" t="str">
        <f t="shared" si="17"/>
        <v/>
      </c>
      <c r="C113" s="60"/>
      <c r="D113" s="66"/>
      <c r="E113" s="67"/>
      <c r="F113" s="68"/>
      <c r="G113" s="48" t="str">
        <f t="shared" si="15"/>
        <v/>
      </c>
      <c r="H113" s="48" t="str">
        <f t="shared" si="16"/>
        <v/>
      </c>
      <c r="I113" s="33"/>
      <c r="J113" s="12">
        <f t="shared" si="12"/>
        <v>0</v>
      </c>
      <c r="K113" s="11"/>
    </row>
    <row r="114" spans="1:11" ht="15" customHeight="1" x14ac:dyDescent="0.2">
      <c r="A114" s="45" t="str">
        <f t="shared" si="10"/>
        <v/>
      </c>
      <c r="B114" s="46" t="str">
        <f t="shared" si="17"/>
        <v/>
      </c>
      <c r="C114" s="60"/>
      <c r="D114" s="66"/>
      <c r="E114" s="67"/>
      <c r="F114" s="68"/>
      <c r="G114" s="48" t="str">
        <f t="shared" si="15"/>
        <v/>
      </c>
      <c r="H114" s="48" t="str">
        <f t="shared" si="16"/>
        <v/>
      </c>
      <c r="I114" s="33"/>
      <c r="J114" s="12">
        <f t="shared" si="12"/>
        <v>0</v>
      </c>
      <c r="K114" s="11"/>
    </row>
    <row r="115" spans="1:11" ht="15" customHeight="1" x14ac:dyDescent="0.2">
      <c r="A115" s="45" t="str">
        <f t="shared" si="10"/>
        <v/>
      </c>
      <c r="B115" s="46" t="str">
        <f t="shared" si="17"/>
        <v/>
      </c>
      <c r="C115" s="60"/>
      <c r="D115" s="66"/>
      <c r="E115" s="67"/>
      <c r="F115" s="68"/>
      <c r="G115" s="48" t="str">
        <f t="shared" si="15"/>
        <v/>
      </c>
      <c r="H115" s="48" t="str">
        <f t="shared" si="16"/>
        <v/>
      </c>
      <c r="I115" s="33"/>
      <c r="J115" s="12">
        <f t="shared" si="12"/>
        <v>0</v>
      </c>
      <c r="K115" s="11"/>
    </row>
    <row r="116" spans="1:11" ht="15" customHeight="1" x14ac:dyDescent="0.2">
      <c r="A116" s="45" t="str">
        <f t="shared" si="10"/>
        <v/>
      </c>
      <c r="B116" s="46" t="str">
        <f t="shared" si="17"/>
        <v/>
      </c>
      <c r="C116" s="60"/>
      <c r="D116" s="66"/>
      <c r="E116" s="67"/>
      <c r="F116" s="68"/>
      <c r="G116" s="48" t="str">
        <f t="shared" si="15"/>
        <v/>
      </c>
      <c r="H116" s="48" t="str">
        <f t="shared" si="16"/>
        <v/>
      </c>
      <c r="I116" s="33"/>
      <c r="J116" s="12">
        <f t="shared" si="12"/>
        <v>0</v>
      </c>
      <c r="K116" s="11"/>
    </row>
    <row r="117" spans="1:11" ht="15" customHeight="1" x14ac:dyDescent="0.2">
      <c r="A117" s="45" t="str">
        <f t="shared" si="10"/>
        <v/>
      </c>
      <c r="B117" s="46" t="str">
        <f t="shared" si="17"/>
        <v/>
      </c>
      <c r="C117" s="60"/>
      <c r="D117" s="66"/>
      <c r="E117" s="67"/>
      <c r="F117" s="68"/>
      <c r="G117" s="48" t="str">
        <f t="shared" si="15"/>
        <v/>
      </c>
      <c r="H117" s="48" t="str">
        <f t="shared" si="16"/>
        <v/>
      </c>
      <c r="I117" s="33"/>
      <c r="J117" s="12">
        <f t="shared" si="12"/>
        <v>0</v>
      </c>
      <c r="K117" s="11"/>
    </row>
    <row r="118" spans="1:11" ht="15" customHeight="1" x14ac:dyDescent="0.2">
      <c r="A118" s="45" t="str">
        <f t="shared" si="10"/>
        <v/>
      </c>
      <c r="B118" s="46" t="str">
        <f t="shared" si="17"/>
        <v/>
      </c>
      <c r="C118" s="60"/>
      <c r="D118" s="66"/>
      <c r="E118" s="67"/>
      <c r="F118" s="68"/>
      <c r="G118" s="48" t="str">
        <f t="shared" si="15"/>
        <v/>
      </c>
      <c r="H118" s="48" t="str">
        <f t="shared" si="16"/>
        <v/>
      </c>
      <c r="I118" s="33"/>
      <c r="J118" s="12">
        <f t="shared" si="12"/>
        <v>0</v>
      </c>
      <c r="K118" s="11"/>
    </row>
    <row r="119" spans="1:11" ht="15" customHeight="1" x14ac:dyDescent="0.2">
      <c r="A119" s="45" t="str">
        <f t="shared" si="10"/>
        <v/>
      </c>
      <c r="B119" s="46" t="str">
        <f t="shared" si="17"/>
        <v/>
      </c>
      <c r="C119" s="60"/>
      <c r="D119" s="66"/>
      <c r="E119" s="67"/>
      <c r="F119" s="68"/>
      <c r="G119" s="48" t="str">
        <f t="shared" si="15"/>
        <v/>
      </c>
      <c r="H119" s="48" t="str">
        <f t="shared" si="16"/>
        <v/>
      </c>
      <c r="I119" s="33"/>
      <c r="J119" s="12">
        <f t="shared" si="12"/>
        <v>0</v>
      </c>
      <c r="K119" s="11"/>
    </row>
    <row r="120" spans="1:11" ht="15" customHeight="1" x14ac:dyDescent="0.2">
      <c r="A120" s="45" t="str">
        <f t="shared" si="10"/>
        <v/>
      </c>
      <c r="B120" s="46" t="str">
        <f t="shared" si="17"/>
        <v/>
      </c>
      <c r="C120" s="60"/>
      <c r="D120" s="66"/>
      <c r="E120" s="67"/>
      <c r="F120" s="68"/>
      <c r="G120" s="48" t="str">
        <f t="shared" si="15"/>
        <v/>
      </c>
      <c r="H120" s="48" t="str">
        <f t="shared" si="16"/>
        <v/>
      </c>
      <c r="I120" s="33"/>
      <c r="J120" s="12">
        <f t="shared" si="12"/>
        <v>0</v>
      </c>
      <c r="K120" s="11"/>
    </row>
    <row r="121" spans="1:11" ht="15" customHeight="1" x14ac:dyDescent="0.2">
      <c r="A121" s="45" t="str">
        <f t="shared" si="10"/>
        <v/>
      </c>
      <c r="B121" s="46" t="str">
        <f t="shared" si="17"/>
        <v/>
      </c>
      <c r="C121" s="60"/>
      <c r="D121" s="66"/>
      <c r="E121" s="67"/>
      <c r="F121" s="68"/>
      <c r="G121" s="48" t="str">
        <f t="shared" si="15"/>
        <v/>
      </c>
      <c r="H121" s="48" t="str">
        <f t="shared" si="16"/>
        <v/>
      </c>
      <c r="I121" s="33"/>
      <c r="J121" s="12">
        <f t="shared" si="12"/>
        <v>0</v>
      </c>
      <c r="K121" s="11"/>
    </row>
    <row r="122" spans="1:11" ht="15" customHeight="1" x14ac:dyDescent="0.2">
      <c r="A122" s="45" t="str">
        <f t="shared" si="10"/>
        <v/>
      </c>
      <c r="B122" s="46" t="str">
        <f t="shared" si="17"/>
        <v/>
      </c>
      <c r="C122" s="60"/>
      <c r="D122" s="66"/>
      <c r="E122" s="67"/>
      <c r="F122" s="68"/>
      <c r="G122" s="48" t="str">
        <f t="shared" si="15"/>
        <v/>
      </c>
      <c r="H122" s="48" t="str">
        <f t="shared" si="16"/>
        <v/>
      </c>
      <c r="I122" s="33"/>
      <c r="J122" s="12">
        <f t="shared" si="12"/>
        <v>0</v>
      </c>
      <c r="K122" s="11"/>
    </row>
    <row r="123" spans="1:11" ht="15" customHeight="1" x14ac:dyDescent="0.2">
      <c r="A123" s="45" t="str">
        <f t="shared" si="10"/>
        <v/>
      </c>
      <c r="B123" s="46" t="str">
        <f t="shared" si="17"/>
        <v/>
      </c>
      <c r="C123" s="60"/>
      <c r="D123" s="66"/>
      <c r="E123" s="67"/>
      <c r="F123" s="68"/>
      <c r="G123" s="48" t="str">
        <f t="shared" si="15"/>
        <v/>
      </c>
      <c r="H123" s="48" t="str">
        <f t="shared" si="16"/>
        <v/>
      </c>
      <c r="I123" s="33"/>
      <c r="J123" s="12">
        <f t="shared" si="12"/>
        <v>0</v>
      </c>
      <c r="K123" s="11"/>
    </row>
    <row r="124" spans="1:11" ht="15" customHeight="1" x14ac:dyDescent="0.2">
      <c r="A124" s="45" t="str">
        <f t="shared" si="10"/>
        <v/>
      </c>
      <c r="B124" s="46" t="str">
        <f t="shared" si="17"/>
        <v/>
      </c>
      <c r="C124" s="60"/>
      <c r="D124" s="69"/>
      <c r="E124" s="69"/>
      <c r="F124" s="69"/>
      <c r="G124" s="48" t="str">
        <f t="shared" si="15"/>
        <v/>
      </c>
      <c r="H124" s="48" t="str">
        <f t="shared" si="16"/>
        <v/>
      </c>
      <c r="I124" s="33"/>
      <c r="J124" s="12">
        <f t="shared" si="12"/>
        <v>0</v>
      </c>
      <c r="K124" s="11" t="str">
        <f t="shared" si="9"/>
        <v/>
      </c>
    </row>
    <row r="125" spans="1:11" ht="15" customHeight="1" x14ac:dyDescent="0.2">
      <c r="A125" s="45" t="str">
        <f t="shared" si="10"/>
        <v/>
      </c>
      <c r="B125" s="46" t="str">
        <f t="shared" si="17"/>
        <v/>
      </c>
      <c r="C125" s="60"/>
      <c r="D125" s="69"/>
      <c r="E125" s="69"/>
      <c r="F125" s="69"/>
      <c r="G125" s="48" t="str">
        <f t="shared" si="15"/>
        <v/>
      </c>
      <c r="H125" s="48" t="str">
        <f t="shared" si="16"/>
        <v/>
      </c>
      <c r="I125" s="33"/>
      <c r="J125" s="12">
        <f t="shared" si="12"/>
        <v>0</v>
      </c>
      <c r="K125" s="11" t="str">
        <f t="shared" si="9"/>
        <v/>
      </c>
    </row>
    <row r="126" spans="1:11" ht="12" hidden="1" outlineLevel="1" thickBot="1" x14ac:dyDescent="0.25">
      <c r="I126" s="36" t="s">
        <v>22</v>
      </c>
      <c r="K126" s="3"/>
    </row>
    <row r="127" spans="1:11" ht="22.5" hidden="1" outlineLevel="1" x14ac:dyDescent="0.2">
      <c r="I127" s="41" t="s">
        <v>23</v>
      </c>
      <c r="K127" s="3"/>
    </row>
    <row r="128" spans="1:11" ht="78.75" hidden="1" outlineLevel="1" x14ac:dyDescent="0.2">
      <c r="I128" s="42" t="s">
        <v>24</v>
      </c>
      <c r="K128" s="3"/>
    </row>
    <row r="129" spans="1:11" ht="90" hidden="1" outlineLevel="1" x14ac:dyDescent="0.2">
      <c r="I129" s="42" t="s">
        <v>26</v>
      </c>
      <c r="K129" s="3"/>
    </row>
    <row r="130" spans="1:11" collapsed="1" x14ac:dyDescent="0.2">
      <c r="A130" s="37" t="s">
        <v>25</v>
      </c>
      <c r="B130" s="38"/>
      <c r="C130" s="38"/>
      <c r="D130" s="38"/>
      <c r="E130" s="38"/>
      <c r="F130" s="38"/>
      <c r="G130" s="39"/>
      <c r="H130" s="39"/>
    </row>
  </sheetData>
  <sheetProtection algorithmName="SHA-512" hashValue="ctMX5aFbYH48D00JcBnZHa/NDbq1q5VOG2KFjc1x8RjbAlowpYzOZw4bFE44hOwnkH3/59j1149nQMOl06wB0w==" saltValue="tTIAwnSnumdv3aiOKW+wmQ==" spinCount="100000" sheet="1" objects="1" scenarios="1" selectLockedCells="1"/>
  <customSheetViews>
    <customSheetView guid="{DDB21E0F-BFF8-468F-A507-A9BEE67D12F3}" showPageBreaks="1" fitToPage="1" hiddenRows="1" hiddenColumns="1" showRuler="0">
      <selection activeCell="L1" sqref="L1:L1048576"/>
      <pageMargins left="0.7" right="0.7" top="1.0062500000000001" bottom="0.75" header="0.3" footer="0.3"/>
      <pageSetup paperSize="9" scale="70" fitToHeight="0" orientation="portrait" r:id="rId1"/>
      <headerFooter>
        <oddHeader>&amp;L
&amp;"Arial,Bold"&amp;16&amp;K00-049TRAVEL ITINERARY FBT CALCULATOR&amp;R&amp;G</oddHeader>
        <oddFooter>&amp;L&amp;"Arial,Regular"&amp;8CRICOS 00103D&amp;11
&amp;10
Authorised by:    Associate Director, Financial Accounting &amp; Systems&amp;R&amp;"Arial,Regular"&amp;10Current Version: 04 June 2018</oddFooter>
      </headerFooter>
    </customSheetView>
    <customSheetView guid="{C60FE596-E281-411B-B3B9-F7E58DA4EDE7}" showPageBreaks="1" showGridLines="0" view="pageLayout" showRuler="0">
      <selection activeCell="G8" sqref="G8:H8"/>
    </customSheetView>
  </customSheetViews>
  <mergeCells count="130">
    <mergeCell ref="D70:F70"/>
    <mergeCell ref="D69:F69"/>
    <mergeCell ref="D68:F68"/>
    <mergeCell ref="D61:F61"/>
    <mergeCell ref="D60:F60"/>
    <mergeCell ref="D59:F59"/>
    <mergeCell ref="D125:F125"/>
    <mergeCell ref="D74:F74"/>
    <mergeCell ref="D75:F75"/>
    <mergeCell ref="D76:F76"/>
    <mergeCell ref="D77:F77"/>
    <mergeCell ref="D124:F124"/>
    <mergeCell ref="D73:F73"/>
    <mergeCell ref="D72:F72"/>
    <mergeCell ref="D71:F71"/>
    <mergeCell ref="D58:F58"/>
    <mergeCell ref="D57:F57"/>
    <mergeCell ref="D67:F67"/>
    <mergeCell ref="D62:F62"/>
    <mergeCell ref="D63:F63"/>
    <mergeCell ref="D64:F64"/>
    <mergeCell ref="D65:F65"/>
    <mergeCell ref="D66:F66"/>
    <mergeCell ref="D56:F56"/>
    <mergeCell ref="D55:F55"/>
    <mergeCell ref="D44:F44"/>
    <mergeCell ref="D45:F45"/>
    <mergeCell ref="D46:F46"/>
    <mergeCell ref="D47:F47"/>
    <mergeCell ref="D48:F48"/>
    <mergeCell ref="D49:F49"/>
    <mergeCell ref="D54:F54"/>
    <mergeCell ref="D53:F53"/>
    <mergeCell ref="D52:F52"/>
    <mergeCell ref="D50:F50"/>
    <mergeCell ref="D51:F51"/>
    <mergeCell ref="D43:F43"/>
    <mergeCell ref="D32:F32"/>
    <mergeCell ref="D33:F33"/>
    <mergeCell ref="D34:F34"/>
    <mergeCell ref="D35:F35"/>
    <mergeCell ref="D36:F36"/>
    <mergeCell ref="D37:F37"/>
    <mergeCell ref="D42:F42"/>
    <mergeCell ref="D38:F38"/>
    <mergeCell ref="D39:F39"/>
    <mergeCell ref="D40:F40"/>
    <mergeCell ref="D41:F41"/>
    <mergeCell ref="G7:H7"/>
    <mergeCell ref="G8:H8"/>
    <mergeCell ref="D17:F17"/>
    <mergeCell ref="D18:F18"/>
    <mergeCell ref="D31:F31"/>
    <mergeCell ref="D20:F20"/>
    <mergeCell ref="D21:F21"/>
    <mergeCell ref="D22:F22"/>
    <mergeCell ref="D23:F23"/>
    <mergeCell ref="D24:F24"/>
    <mergeCell ref="D25:F25"/>
    <mergeCell ref="D26:F26"/>
    <mergeCell ref="D27:F27"/>
    <mergeCell ref="D28:F28"/>
    <mergeCell ref="D29:F29"/>
    <mergeCell ref="D30:F30"/>
    <mergeCell ref="D19:F19"/>
    <mergeCell ref="D78:F78"/>
    <mergeCell ref="D79:F79"/>
    <mergeCell ref="D80:F80"/>
    <mergeCell ref="D81:F81"/>
    <mergeCell ref="D82:F82"/>
    <mergeCell ref="D14:F14"/>
    <mergeCell ref="D15:F15"/>
    <mergeCell ref="D16:F16"/>
    <mergeCell ref="A1:H1"/>
    <mergeCell ref="A2:C5"/>
    <mergeCell ref="E4:E5"/>
    <mergeCell ref="F4:F5"/>
    <mergeCell ref="G4:H4"/>
    <mergeCell ref="G5:H5"/>
    <mergeCell ref="D13:F13"/>
    <mergeCell ref="A7:B7"/>
    <mergeCell ref="A8:B8"/>
    <mergeCell ref="D7:F7"/>
    <mergeCell ref="D8:F8"/>
    <mergeCell ref="A6:H6"/>
    <mergeCell ref="D9:F9"/>
    <mergeCell ref="D10:F10"/>
    <mergeCell ref="D11:F11"/>
    <mergeCell ref="D12:F12"/>
    <mergeCell ref="D88:F88"/>
    <mergeCell ref="D89:F89"/>
    <mergeCell ref="D90:F90"/>
    <mergeCell ref="D91:F91"/>
    <mergeCell ref="D92:F92"/>
    <mergeCell ref="D83:F83"/>
    <mergeCell ref="D84:F84"/>
    <mergeCell ref="D85:F85"/>
    <mergeCell ref="D86:F86"/>
    <mergeCell ref="D87:F87"/>
    <mergeCell ref="D98:F98"/>
    <mergeCell ref="D99:F99"/>
    <mergeCell ref="D100:F100"/>
    <mergeCell ref="D101:F101"/>
    <mergeCell ref="D102:F102"/>
    <mergeCell ref="D93:F93"/>
    <mergeCell ref="D94:F94"/>
    <mergeCell ref="D95:F95"/>
    <mergeCell ref="D96:F96"/>
    <mergeCell ref="D97:F97"/>
    <mergeCell ref="D108:F108"/>
    <mergeCell ref="D109:F109"/>
    <mergeCell ref="D110:F110"/>
    <mergeCell ref="D111:F111"/>
    <mergeCell ref="D112:F112"/>
    <mergeCell ref="D103:F103"/>
    <mergeCell ref="D104:F104"/>
    <mergeCell ref="D105:F105"/>
    <mergeCell ref="D106:F106"/>
    <mergeCell ref="D107:F107"/>
    <mergeCell ref="D123:F123"/>
    <mergeCell ref="D118:F118"/>
    <mergeCell ref="D119:F119"/>
    <mergeCell ref="D120:F120"/>
    <mergeCell ref="D121:F121"/>
    <mergeCell ref="D122:F122"/>
    <mergeCell ref="D113:F113"/>
    <mergeCell ref="D114:F114"/>
    <mergeCell ref="D115:F115"/>
    <mergeCell ref="D116:F116"/>
    <mergeCell ref="D117:F117"/>
  </mergeCells>
  <conditionalFormatting sqref="F4:F5">
    <cfRule type="expression" dxfId="1" priority="2">
      <formula>$I$33=1</formula>
    </cfRule>
  </conditionalFormatting>
  <conditionalFormatting sqref="F3">
    <cfRule type="expression" dxfId="0" priority="1">
      <formula>$I$33=1</formula>
    </cfRule>
  </conditionalFormatting>
  <dataValidations count="3">
    <dataValidation type="date" operator="greaterThan" allowBlank="1" showInputMessage="1" showErrorMessage="1" error="Cell value must be a date greater than 31Dec2010._x000a_Enter date as dd/mm/yyyy" sqref="G7:G8" xr:uid="{00000000-0002-0000-0000-000000000000}">
      <formula1>40544</formula1>
    </dataValidation>
    <dataValidation type="list" allowBlank="1" showInputMessage="1" showErrorMessage="1" promptTitle="Enter an item from the list" sqref="D64:F125" xr:uid="{00000000-0002-0000-0000-000001000000}">
      <formula1>$I$10:$I$18</formula1>
    </dataValidation>
    <dataValidation type="list" allowBlank="1" showInputMessage="1" showErrorMessage="1" promptTitle="Enter an item from the list" sqref="D10:F63" xr:uid="{00000000-0002-0000-0000-000002000000}">
      <formula1>$I$10:$I$14</formula1>
    </dataValidation>
  </dataValidations>
  <pageMargins left="0.70866141732283472" right="0.70866141732283472" top="1.0236220472440944" bottom="0.74803149606299213" header="0.31496062992125984" footer="0.31496062992125984"/>
  <pageSetup paperSize="9" scale="70" fitToHeight="0" orientation="portrait" r:id="rId2"/>
  <headerFooter>
    <oddHeader xml:space="preserve">&amp;L
&amp;G&amp;R&amp;"Arial,Regular"&amp;12
 &amp;14&amp;K00-037Travel Calculator &amp;&amp; Diary </oddHeader>
    <oddFooter>&amp;L&amp;"Arial,Regular"&amp;8CRICOS Provider No. 00103D | RTO Code 4909 | TEQSA PRV12151 (Australian University)&amp;11
&amp;10
Authorised by:    Accountant, Taxation Treasury &amp; Insurance&amp;R&amp;"Arial,Regular"&amp;10Current Version: 15 February 2023</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74"/>
  <sheetViews>
    <sheetView showGridLines="0" workbookViewId="0">
      <selection activeCell="A80" sqref="A80"/>
    </sheetView>
  </sheetViews>
  <sheetFormatPr defaultColWidth="9.140625" defaultRowHeight="12.75" x14ac:dyDescent="0.2"/>
  <cols>
    <col min="1" max="1" width="100.5703125" style="49" customWidth="1"/>
    <col min="2" max="16384" width="9.140625" style="49"/>
  </cols>
  <sheetData>
    <row r="1" spans="1:1" ht="15" x14ac:dyDescent="0.25">
      <c r="A1" s="64" t="s">
        <v>32</v>
      </c>
    </row>
    <row r="2" spans="1:1" ht="38.25" x14ac:dyDescent="0.2">
      <c r="A2" s="50" t="s">
        <v>71</v>
      </c>
    </row>
    <row r="3" spans="1:1" x14ac:dyDescent="0.2">
      <c r="A3" s="50"/>
    </row>
    <row r="4" spans="1:1" ht="25.5" x14ac:dyDescent="0.2">
      <c r="A4" s="50" t="s">
        <v>72</v>
      </c>
    </row>
    <row r="5" spans="1:1" x14ac:dyDescent="0.2">
      <c r="A5" s="50"/>
    </row>
    <row r="6" spans="1:1" ht="25.5" x14ac:dyDescent="0.2">
      <c r="A6" s="50" t="s">
        <v>73</v>
      </c>
    </row>
    <row r="8" spans="1:1" ht="15" x14ac:dyDescent="0.25">
      <c r="A8" s="65" t="s">
        <v>33</v>
      </c>
    </row>
    <row r="9" spans="1:1" ht="27.75" x14ac:dyDescent="0.2">
      <c r="A9" s="50" t="s">
        <v>70</v>
      </c>
    </row>
    <row r="11" spans="1:1" ht="15" x14ac:dyDescent="0.25">
      <c r="A11" s="64" t="s">
        <v>35</v>
      </c>
    </row>
    <row r="12" spans="1:1" ht="38.25" x14ac:dyDescent="0.2">
      <c r="A12" s="50" t="s">
        <v>34</v>
      </c>
    </row>
    <row r="14" spans="1:1" ht="15" x14ac:dyDescent="0.25">
      <c r="A14" s="64" t="s">
        <v>36</v>
      </c>
    </row>
    <row r="15" spans="1:1" ht="25.5" x14ac:dyDescent="0.2">
      <c r="A15" s="50" t="s">
        <v>37</v>
      </c>
    </row>
    <row r="16" spans="1:1" x14ac:dyDescent="0.2">
      <c r="A16" s="50"/>
    </row>
    <row r="17" spans="1:1" ht="25.5" x14ac:dyDescent="0.2">
      <c r="A17" s="50" t="s">
        <v>38</v>
      </c>
    </row>
    <row r="18" spans="1:1" x14ac:dyDescent="0.2">
      <c r="A18" s="50"/>
    </row>
    <row r="19" spans="1:1" ht="25.5" x14ac:dyDescent="0.2">
      <c r="A19" s="50" t="s">
        <v>75</v>
      </c>
    </row>
    <row r="20" spans="1:1" x14ac:dyDescent="0.2">
      <c r="A20" s="50"/>
    </row>
    <row r="21" spans="1:1" ht="25.5" x14ac:dyDescent="0.2">
      <c r="A21" s="50" t="s">
        <v>74</v>
      </c>
    </row>
    <row r="23" spans="1:1" ht="15" x14ac:dyDescent="0.25">
      <c r="A23" s="65" t="s">
        <v>39</v>
      </c>
    </row>
    <row r="24" spans="1:1" ht="25.5" x14ac:dyDescent="0.2">
      <c r="A24" s="50" t="s">
        <v>76</v>
      </c>
    </row>
    <row r="25" spans="1:1" x14ac:dyDescent="0.2">
      <c r="A25" s="50"/>
    </row>
    <row r="26" spans="1:1" ht="25.5" x14ac:dyDescent="0.2">
      <c r="A26" s="50" t="s">
        <v>77</v>
      </c>
    </row>
    <row r="27" spans="1:1" x14ac:dyDescent="0.2">
      <c r="A27" s="50"/>
    </row>
    <row r="28" spans="1:1" ht="25.5" x14ac:dyDescent="0.2">
      <c r="A28" s="50" t="s">
        <v>78</v>
      </c>
    </row>
    <row r="29" spans="1:1" x14ac:dyDescent="0.2">
      <c r="A29" s="50"/>
    </row>
    <row r="30" spans="1:1" ht="25.5" x14ac:dyDescent="0.2">
      <c r="A30" s="50" t="s">
        <v>40</v>
      </c>
    </row>
    <row r="32" spans="1:1" ht="15" x14ac:dyDescent="0.25">
      <c r="A32" s="65" t="s">
        <v>41</v>
      </c>
    </row>
    <row r="33" spans="1:1" ht="38.25" x14ac:dyDescent="0.2">
      <c r="A33" s="50" t="s">
        <v>42</v>
      </c>
    </row>
    <row r="34" spans="1:1" x14ac:dyDescent="0.2">
      <c r="A34" s="50"/>
    </row>
    <row r="35" spans="1:1" ht="25.5" x14ac:dyDescent="0.2">
      <c r="A35" s="50" t="s">
        <v>43</v>
      </c>
    </row>
    <row r="37" spans="1:1" ht="15" x14ac:dyDescent="0.25">
      <c r="A37" s="65" t="s">
        <v>44</v>
      </c>
    </row>
    <row r="38" spans="1:1" ht="25.5" x14ac:dyDescent="0.2">
      <c r="A38" s="50" t="s">
        <v>79</v>
      </c>
    </row>
    <row r="39" spans="1:1" x14ac:dyDescent="0.2">
      <c r="A39" s="50"/>
    </row>
    <row r="40" spans="1:1" ht="38.25" x14ac:dyDescent="0.2">
      <c r="A40" s="50" t="s">
        <v>45</v>
      </c>
    </row>
    <row r="42" spans="1:1" ht="15" x14ac:dyDescent="0.25">
      <c r="A42" s="65" t="s">
        <v>46</v>
      </c>
    </row>
    <row r="43" spans="1:1" x14ac:dyDescent="0.2">
      <c r="A43" s="49" t="s">
        <v>47</v>
      </c>
    </row>
    <row r="45" spans="1:1" ht="25.5" x14ac:dyDescent="0.2">
      <c r="A45" s="50" t="s">
        <v>48</v>
      </c>
    </row>
    <row r="46" spans="1:1" x14ac:dyDescent="0.2">
      <c r="A46" s="50"/>
    </row>
    <row r="47" spans="1:1" ht="25.5" x14ac:dyDescent="0.2">
      <c r="A47" s="50" t="s">
        <v>49</v>
      </c>
    </row>
    <row r="48" spans="1:1" x14ac:dyDescent="0.2">
      <c r="A48" s="50"/>
    </row>
    <row r="49" spans="1:1" x14ac:dyDescent="0.2">
      <c r="A49" s="49" t="s">
        <v>50</v>
      </c>
    </row>
    <row r="51" spans="1:1" ht="15" x14ac:dyDescent="0.25">
      <c r="A51" s="64" t="s">
        <v>51</v>
      </c>
    </row>
    <row r="52" spans="1:1" ht="38.25" x14ac:dyDescent="0.2">
      <c r="A52" s="50" t="s">
        <v>52</v>
      </c>
    </row>
    <row r="53" spans="1:1" x14ac:dyDescent="0.2">
      <c r="A53" s="50"/>
    </row>
    <row r="54" spans="1:1" x14ac:dyDescent="0.2">
      <c r="A54" s="50" t="s">
        <v>53</v>
      </c>
    </row>
    <row r="56" spans="1:1" ht="15" x14ac:dyDescent="0.25">
      <c r="A56" s="64" t="s">
        <v>54</v>
      </c>
    </row>
    <row r="57" spans="1:1" x14ac:dyDescent="0.2">
      <c r="A57" s="49" t="s">
        <v>80</v>
      </c>
    </row>
    <row r="59" spans="1:1" ht="25.5" x14ac:dyDescent="0.2">
      <c r="A59" s="50" t="s">
        <v>55</v>
      </c>
    </row>
    <row r="60" spans="1:1" ht="25.5" x14ac:dyDescent="0.2">
      <c r="A60" s="50" t="s">
        <v>56</v>
      </c>
    </row>
    <row r="61" spans="1:1" x14ac:dyDescent="0.2">
      <c r="A61" s="50"/>
    </row>
    <row r="62" spans="1:1" x14ac:dyDescent="0.2">
      <c r="A62" s="49" t="s">
        <v>57</v>
      </c>
    </row>
    <row r="64" spans="1:1" ht="15" x14ac:dyDescent="0.25">
      <c r="A64" s="64" t="s">
        <v>58</v>
      </c>
    </row>
    <row r="65" spans="1:1" x14ac:dyDescent="0.2">
      <c r="A65" s="51" t="s">
        <v>59</v>
      </c>
    </row>
    <row r="66" spans="1:1" x14ac:dyDescent="0.2">
      <c r="A66" s="51"/>
    </row>
    <row r="67" spans="1:1" ht="25.5" x14ac:dyDescent="0.2">
      <c r="A67" s="50" t="s">
        <v>60</v>
      </c>
    </row>
    <row r="69" spans="1:1" ht="15" x14ac:dyDescent="0.25">
      <c r="A69" s="64" t="s">
        <v>61</v>
      </c>
    </row>
    <row r="70" spans="1:1" ht="38.25" x14ac:dyDescent="0.2">
      <c r="A70" s="50" t="s">
        <v>62</v>
      </c>
    </row>
    <row r="71" spans="1:1" x14ac:dyDescent="0.2">
      <c r="A71" s="50"/>
    </row>
    <row r="72" spans="1:1" ht="25.5" x14ac:dyDescent="0.2">
      <c r="A72" s="50" t="s">
        <v>81</v>
      </c>
    </row>
    <row r="73" spans="1:1" x14ac:dyDescent="0.2">
      <c r="A73" s="50"/>
    </row>
    <row r="74" spans="1:1" ht="25.5" x14ac:dyDescent="0.2">
      <c r="A74" s="50" t="s">
        <v>82</v>
      </c>
    </row>
  </sheetData>
  <customSheetViews>
    <customSheetView guid="{C60FE596-E281-411B-B3B9-F7E58DA4EDE7}" showGridLines="0">
      <selection activeCell="A80" sqref="A8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068E46BA89AB46B7B47DDA9F49D52C" ma:contentTypeVersion="9" ma:contentTypeDescription="Create a new document." ma:contentTypeScope="" ma:versionID="f430c63daa3afaee146a728f6902a556">
  <xsd:schema xmlns:xsd="http://www.w3.org/2001/XMLSchema" xmlns:xs="http://www.w3.org/2001/XMLSchema" xmlns:p="http://schemas.microsoft.com/office/2006/metadata/properties" xmlns:ns3="05f7ee94-c95d-40cc-b00e-a66368ec5c23" xmlns:ns4="ebd8410a-b760-42ac-a386-84634b58fc50" targetNamespace="http://schemas.microsoft.com/office/2006/metadata/properties" ma:root="true" ma:fieldsID="09eff5f9416aa6498b15af0f813eb3ea" ns3:_="" ns4:_="">
    <xsd:import namespace="05f7ee94-c95d-40cc-b00e-a66368ec5c23"/>
    <xsd:import namespace="ebd8410a-b760-42ac-a386-84634b58fc5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7ee94-c95d-40cc-b00e-a66368ec5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d8410a-b760-42ac-a386-84634b58fc5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C9785-B4F1-49EF-9E14-357D046463EC}">
  <ds:schemaRefs>
    <ds:schemaRef ds:uri="http://purl.org/dc/terms/"/>
    <ds:schemaRef ds:uri="ebd8410a-b760-42ac-a386-84634b58fc50"/>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05f7ee94-c95d-40cc-b00e-a66368ec5c23"/>
    <ds:schemaRef ds:uri="http://www.w3.org/XML/1998/namespace"/>
  </ds:schemaRefs>
</ds:datastoreItem>
</file>

<file path=customXml/itemProps2.xml><?xml version="1.0" encoding="utf-8"?>
<ds:datastoreItem xmlns:ds="http://schemas.openxmlformats.org/officeDocument/2006/customXml" ds:itemID="{12248FE1-8202-4977-B225-A733B025B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7ee94-c95d-40cc-b00e-a66368ec5c23"/>
    <ds:schemaRef ds:uri="ebd8410a-b760-42ac-a386-84634b58fc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641FE9-6066-41E3-A188-EA4D820B7C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Itinerary</vt:lpstr>
      <vt:lpstr>Guidelines</vt:lpstr>
    </vt:vector>
  </TitlesOfParts>
  <Company>Federation University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 Services</dc:creator>
  <cp:lastModifiedBy>ICT Services</cp:lastModifiedBy>
  <cp:lastPrinted>2023-02-22T03:06:07Z</cp:lastPrinted>
  <dcterms:created xsi:type="dcterms:W3CDTF">2018-06-04T04:05:41Z</dcterms:created>
  <dcterms:modified xsi:type="dcterms:W3CDTF">2023-02-22T03:30:33Z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0x0101007F068E46BA89AB46B7B47DDA9F49D52C</vt:lpwstr>
  </property>
</Properties>
</file>